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never" codeName="ThisWorkbook" defaultThemeVersion="124226"/>
  <mc:AlternateContent xmlns:mc="http://schemas.openxmlformats.org/markup-compatibility/2006">
    <mc:Choice Requires="x15">
      <x15ac:absPath xmlns:x15ac="http://schemas.microsoft.com/office/spreadsheetml/2010/11/ac" url="H:\PROJECTS\2 LCE\2 CleanBC Custom Lite\___Guidelines___\2022\New folder\"/>
    </mc:Choice>
  </mc:AlternateContent>
  <xr:revisionPtr revIDLastSave="0" documentId="13_ncr:1_{2E2765D6-7928-4046-9776-D5660D1DDAD1}" xr6:coauthVersionLast="46" xr6:coauthVersionMax="46" xr10:uidLastSave="{00000000-0000-0000-0000-000000000000}"/>
  <workbookProtection workbookAlgorithmName="SHA-512" workbookHashValue="cjsqKABmYMU5tuVil4DNPtsX0ZLJqhogfMzS0yZP3UoogqODoXNRaxJbEaD6etpKdPx/9F7FP0OmXe1EVLbKuw==" workbookSaltValue="HrHLxPK1c00NtdusJrw+Qw==" workbookSpinCount="100000" lockStructure="1"/>
  <bookViews>
    <workbookView xWindow="-120" yWindow="-120" windowWidth="29040" windowHeight="15840" tabRatio="786" xr2:uid="{00000000-000D-0000-FFFF-FFFF00000000}"/>
  </bookViews>
  <sheets>
    <sheet name="Instructions" sheetId="13" r:id="rId1"/>
    <sheet name="1.0 Application" sheetId="9" r:id="rId2"/>
    <sheet name="2.0 Study" sheetId="27" r:id="rId3"/>
    <sheet name="Variables" sheetId="8" state="hidden" r:id="rId4"/>
    <sheet name="Supporting Information" sheetId="23" r:id="rId5"/>
    <sheet name="Study Review" sheetId="20" r:id="rId6"/>
    <sheet name="Secondary EM tab" sheetId="30" state="hidden" r:id="rId7"/>
    <sheet name="Inputs-DHW" sheetId="28" state="hidden" r:id="rId8"/>
    <sheet name="Inputs-RTU" sheetId="29" state="hidden" r:id="rId9"/>
    <sheet name="Schedule B" sheetId="25" state="hidden" r:id="rId10"/>
    <sheet name="Schedule C" sheetId="26" state="hidden" r:id="rId11"/>
    <sheet name="CEM Engineering review summary" sheetId="31" state="hidden" r:id="rId12"/>
  </sheets>
  <externalReferences>
    <externalReference r:id="rId13"/>
    <externalReference r:id="rId14"/>
  </externalReferences>
  <definedNames>
    <definedName name="_xlnm._FilterDatabase" localSheetId="3" hidden="1">Variables!$AT$1:$AU$39</definedName>
    <definedName name="Aviation">Variables!$CS$3:$CS$4</definedName>
    <definedName name="BuildingTypes" localSheetId="6">INDEX(Table18[Building type],1,1):INDEX(Table18[Building type],COUNTA(Table18[Building type]),1)</definedName>
    <definedName name="BuildingTypes">INDEX(Table18[Building type],1,1):INDEX(Table18[Building type],COUNTA(Table18[Building type]),1)</definedName>
    <definedName name="CheckDec">'Schedule B'!$B$33</definedName>
    <definedName name="CommEUs">INDEX(Table18[Commercial End Uses],1,1):INDEX(Table18[Commercial End Uses],COUNTA(Table18[Commercial End Uses]),1)</definedName>
    <definedName name="CommExpertise">INDEX(Table18[CommExpertise],1,1):INDEX(Table18[CommExpertise],COUNTA(Table18[CommExpertise]),1)</definedName>
    <definedName name="CommStudy">INDEX(Table18[Commercial Studies],1,1):INDEX(Table18[Commercial Studies],COUNTA(Table18[Commercial Studies]),1)</definedName>
    <definedName name="DeclareStates">'Schedule B'!$B$36:$O$38</definedName>
    <definedName name="DeclareWidth">'Schedule B'!$B$36</definedName>
    <definedName name="DHW">INDEX(Table18[DHW],1,1):INDEX(Table18[DHW],COUNTA(Table18[DHW]),1)</definedName>
    <definedName name="ECMWidth">'Schedule B'!$C$20</definedName>
    <definedName name="expD">INDEX(Table18[$/exp],1,1):INDEX(Table18[$/exp],COUNTA(Table18[$/exp]),1)</definedName>
    <definedName name="Expense1">INDEX(Table18[Exp1],1,1):INDEX(Table18[Exp1],COUNTA(Table18[Exp1]),1)</definedName>
    <definedName name="Expense2">INDEX(Table18[Exp2],1,1):INDEX(Table18[Exp2],COUNTA(Table18[Exp2]),1)</definedName>
    <definedName name="Expense3">INDEX(Table18[Exp3],1,1):INDEX(Table18[Exp3],COUNTA(Table18[Exp3]),1)</definedName>
    <definedName name="Expense4">INDEX(Table18[Exp4],1,1):INDEX(Table18[Exp4],COUNTA(Table18[Exp4]),1)</definedName>
    <definedName name="Expenses">INDEX(Table18[Expense Type],1,1):INDEX(Table18[Expense Type],COUNTA(Table18[Expense Type]),1)</definedName>
    <definedName name="FileNumber">'Schedule B'!$I$4</definedName>
    <definedName name="FileNumberFortis">'Schedule B'!$M$4</definedName>
    <definedName name="FuelTypes" localSheetId="6">Table139[Fuel Type]</definedName>
    <definedName name="FuelTypes">Table139[Fuel Type]</definedName>
    <definedName name="HDPersistence">INDEX(Table18[H/D Persistence],1,1):INDEX(Table18[H/D Persistence],COUNTA(Table18[H/D Persistence]),1)</definedName>
    <definedName name="Heavyduty">Variables!$CO$3:$CO$5</definedName>
    <definedName name="HVAC">INDEX(Table18[HVAC],1,1):INDEX(Table18[HVAC],COUNTA(Table18[HVAC]),1)</definedName>
    <definedName name="HVAC2">Variables!$Q$2:$Q$14</definedName>
    <definedName name="HVACandDHW">INDEX(Table18[HVACandDHW],1,1):INDEX(Table18[HVACandDHW],COUNTA(Table18[HVACandDHW]),1)</definedName>
    <definedName name="IndEUs">INDEX(Table18[Industrial End Uses],1,1):INDEX(Table18[Industrial End Uses],COUNTA(Table18[Industrial End Uses]),1)</definedName>
    <definedName name="IndExpertise">INDEX(Table18[IndExpertise],1,1):INDEX(Table18[IndExpertise],COUNTA(Table18[IndExpertise]),1)</definedName>
    <definedName name="IndStudy">INDEX(Table18[Industrial Studies],1,1):INDEX(Table18[Industrial Studies],COUNTA(Table18[Industrial Studies]),1)</definedName>
    <definedName name="IndustrialMeasures">INDEX(Table18[Industrial Measures],1,1):INDEX(Table18[Industrial Measures],COUNTA(Table18[Industrial Measures]),1)</definedName>
    <definedName name="KAM">'Schedule B'!$C$4</definedName>
    <definedName name="kwb" localSheetId="8">[1]BaselineCalcs!$Z$7:$Z$8766</definedName>
    <definedName name="LightDutyTruckSUVandMinivan">Table7[Light Duty Truck (SUV and Minivan)]</definedName>
    <definedName name="LightDutyVehicle">Table7[Light Duty Vehicle]</definedName>
    <definedName name="LightExpertise">INDEX(Table18[LightExpertise],1,1):INDEX(Table18[LightExpertise],COUNTA(Table18[LightExpertise]),1)</definedName>
    <definedName name="ListTeamName">INDEX(TeamNames,1,1):INDEX(TeamNames,COUNTA(TeamNames),1)</definedName>
    <definedName name="Marine">Variables!$CR$3:$CR$4</definedName>
    <definedName name="monthb" localSheetId="8">[1]BaselineCalcs!$B$7:$B$8766</definedName>
    <definedName name="Motorcycle">Variables!$CP$3</definedName>
    <definedName name="nameandversion">#REF!</definedName>
    <definedName name="OffRoadVehicleEquipment">Variables!$CQ$3:$CQ$5</definedName>
    <definedName name="OTHER">Variables!$Q$30:$Q$35</definedName>
    <definedName name="_xlnm.Print_Area" localSheetId="1">'1.0 Application'!$B$2:$L$114</definedName>
    <definedName name="_xlnm.Print_Area" localSheetId="2">'2.0 Study'!$B$4:$K$87</definedName>
    <definedName name="_xlnm.Print_Area" localSheetId="9">'Schedule B'!$B$2:$O$54</definedName>
    <definedName name="_xlnm.Print_Area" localSheetId="10">'Schedule C'!$B$2:$O$39</definedName>
    <definedName name="_xlnm.Print_Area" localSheetId="6">'Secondary EM tab'!$B$4:$K$76</definedName>
    <definedName name="Rate">INDEX(Table18[R$/kW],1,1):INDEX(Table18[R$/kW],COUNTA(Table18[R$/kW]),1)</definedName>
    <definedName name="Roles">INDEX(Table18[Roles],1,1):INDEX(Table18[Roles],COUNTA(Table18[Roles]),1)</definedName>
    <definedName name="Sector">'1.0 Application'!$E$23</definedName>
    <definedName name="SectorCat">INDEX(Table18[Sector Category],1,1):INDEX(Table18[Sector Category],COUNTA(Table18[Sector Category]),1)</definedName>
    <definedName name="SiteType">INDEX(Table18[Site Type],1,1):INDEX(Table18[Site Type],COUNTA(Table18[Site Type]),1)</definedName>
    <definedName name="Transport">INDEX(Table18[Transport],1,1):INDEX(Table18[Transport],COUNTA(Table18[Transport]),1)</definedName>
    <definedName name="TransportFuelTypes">INDEX(Table18[TransportFuelType],1,1):INDEX(Table18[TransportFuelType],COUNTA(Table18[TransportFuelType]),1)</definedName>
    <definedName name="TransportMeasures">INDEX(Table18[Transport Measures],1,1):INDEX(Table18[Transport Measures],COUNTA(Table18[Transport Measures]),1)</definedName>
    <definedName name="Various">Variables!$CT$3:$CT$4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7" i="9" l="1"/>
  <c r="J37" i="9"/>
  <c r="G37" i="9"/>
  <c r="D37" i="9"/>
  <c r="BV3" i="8"/>
  <c r="D67" i="27"/>
  <c r="D68" i="27" s="1"/>
  <c r="A4" i="20" l="1"/>
  <c r="A5" i="20" s="1"/>
  <c r="A6" i="20" s="1"/>
  <c r="A7" i="20" s="1"/>
  <c r="A8" i="20" s="1"/>
  <c r="A9" i="20" s="1"/>
  <c r="A10" i="20" s="1"/>
  <c r="A11" i="20" s="1"/>
  <c r="A12" i="20" s="1"/>
  <c r="B22" i="9" l="1"/>
  <c r="L60" i="9" l="1"/>
  <c r="L59" i="9"/>
  <c r="J16" i="27" l="1"/>
  <c r="J63" i="9"/>
  <c r="J52" i="9"/>
  <c r="J53" i="9"/>
  <c r="I67" i="30"/>
  <c r="I65" i="30"/>
  <c r="I64" i="30"/>
  <c r="I63" i="30"/>
  <c r="I54" i="30"/>
  <c r="D54" i="30"/>
  <c r="I43" i="30"/>
  <c r="D43" i="30"/>
  <c r="D42" i="30"/>
  <c r="D36" i="30"/>
  <c r="I36" i="30" s="1"/>
  <c r="B35" i="30"/>
  <c r="I30" i="30"/>
  <c r="D30" i="30"/>
  <c r="D21" i="30"/>
  <c r="D27" i="30" s="1"/>
  <c r="J16" i="30"/>
  <c r="H12" i="30"/>
  <c r="E12" i="30"/>
  <c r="B12" i="30"/>
  <c r="H8" i="30"/>
  <c r="B8" i="30"/>
  <c r="G5" i="30"/>
  <c r="D36" i="27"/>
  <c r="I36" i="27" s="1"/>
  <c r="D42" i="27"/>
  <c r="I66" i="30" l="1"/>
  <c r="D28" i="30"/>
  <c r="D29" i="30" s="1"/>
  <c r="I38" i="30"/>
  <c r="I21" i="30"/>
  <c r="D37" i="30"/>
  <c r="I37" i="30"/>
  <c r="D38" i="30"/>
  <c r="I27" i="30" l="1"/>
  <c r="I28" i="30"/>
  <c r="I29" i="30" l="1"/>
  <c r="I68" i="30" s="1"/>
  <c r="I69" i="30" s="1"/>
  <c r="J69" i="30" s="1"/>
  <c r="L6" i="9" l="1"/>
  <c r="B35" i="27" l="1"/>
  <c r="D21" i="27"/>
  <c r="J55" i="9"/>
  <c r="I21" i="27" l="1"/>
  <c r="D27" i="27"/>
  <c r="D28" i="27"/>
  <c r="D39" i="27"/>
  <c r="D39" i="30"/>
  <c r="I28" i="27" l="1"/>
  <c r="I27" i="27"/>
  <c r="E35" i="27"/>
  <c r="E35" i="30"/>
  <c r="I39" i="30"/>
  <c r="I40" i="30" s="1"/>
  <c r="D40" i="30"/>
  <c r="D16" i="29"/>
  <c r="C16" i="29"/>
  <c r="I60" i="30" l="1"/>
  <c r="I61" i="30"/>
  <c r="J65" i="30"/>
  <c r="E36" i="30"/>
  <c r="J35" i="30"/>
  <c r="J36" i="30" s="1"/>
  <c r="J62" i="9"/>
  <c r="J61" i="9"/>
  <c r="J64" i="9"/>
  <c r="J67" i="9" s="1"/>
  <c r="J54" i="9"/>
  <c r="J66" i="9" l="1"/>
  <c r="I30" i="27"/>
  <c r="I71" i="27"/>
  <c r="I10" i="31" s="1"/>
  <c r="I53" i="27"/>
  <c r="D53" i="27"/>
  <c r="I43" i="27"/>
  <c r="I63" i="27"/>
  <c r="I7" i="31" s="1"/>
  <c r="I62" i="27"/>
  <c r="I6" i="31" l="1"/>
  <c r="D30" i="27"/>
  <c r="I70" i="27"/>
  <c r="I9" i="31" s="1"/>
  <c r="H12" i="27"/>
  <c r="E12" i="27"/>
  <c r="B12" i="27"/>
  <c r="H8" i="27"/>
  <c r="B8" i="27"/>
  <c r="G5" i="27"/>
  <c r="I64" i="27" l="1"/>
  <c r="I8" i="31" l="1"/>
  <c r="I67" i="27"/>
  <c r="I68" i="27" s="1"/>
  <c r="I38" i="27"/>
  <c r="I37" i="27"/>
  <c r="D38" i="27"/>
  <c r="D43" i="27" l="1"/>
  <c r="D29" i="27" l="1"/>
  <c r="Q26" i="9" l="1"/>
  <c r="B28" i="9"/>
  <c r="B30" i="9"/>
  <c r="D37" i="27" l="1"/>
  <c r="I29" i="27" l="1"/>
  <c r="I72" i="27" s="1"/>
  <c r="I73" i="27" s="1"/>
  <c r="J73" i="27" l="1"/>
  <c r="I11" i="31"/>
  <c r="I12" i="31" s="1"/>
  <c r="J12" i="31" s="1"/>
  <c r="G16" i="25" l="1"/>
  <c r="B22" i="25" l="1"/>
  <c r="B23" i="25"/>
  <c r="B24" i="25"/>
  <c r="B25" i="25"/>
  <c r="C13" i="25"/>
  <c r="C10" i="25"/>
  <c r="C13" i="26" s="1"/>
  <c r="M4" i="26"/>
  <c r="C4" i="26"/>
  <c r="F41" i="25"/>
  <c r="B21" i="25"/>
  <c r="E36" i="27" l="1"/>
  <c r="J35" i="27"/>
  <c r="J36" i="27" s="1"/>
  <c r="J64" i="27"/>
  <c r="J8" i="31" s="1"/>
  <c r="F6" i="9" l="1"/>
  <c r="C16" i="25" l="1"/>
  <c r="I18" i="26" s="1"/>
  <c r="Q81" i="9" l="1"/>
  <c r="Q83" i="9" l="1"/>
  <c r="C25" i="25" l="1"/>
  <c r="E42" i="9"/>
  <c r="D44" i="27" l="1"/>
  <c r="D44" i="30"/>
  <c r="C21" i="25"/>
  <c r="C22" i="25"/>
  <c r="C23" i="25"/>
  <c r="C24" i="25"/>
  <c r="I44" i="27" l="1"/>
  <c r="I44" i="30"/>
  <c r="J45" i="30"/>
  <c r="I39" i="27"/>
  <c r="I40" i="27" s="1"/>
  <c r="D40" i="27"/>
  <c r="I60" i="27" l="1"/>
  <c r="I4" i="31" s="1"/>
  <c r="I59" i="27" l="1"/>
  <c r="I3" i="31" s="1"/>
  <c r="CI23" i="8" l="1"/>
  <c r="CH23" i="8"/>
  <c r="CI22" i="8"/>
  <c r="CH22" i="8"/>
  <c r="CI21" i="8"/>
  <c r="CH21" i="8"/>
  <c r="CI20" i="8"/>
  <c r="CH20" i="8"/>
  <c r="CI19" i="8"/>
  <c r="CH19" i="8"/>
  <c r="CI18" i="8"/>
  <c r="CH18" i="8"/>
  <c r="CI17" i="8"/>
  <c r="CH17" i="8"/>
  <c r="CI16" i="8"/>
  <c r="CH16" i="8"/>
  <c r="BJ16" i="8"/>
  <c r="BI16" i="8"/>
  <c r="BH16" i="8"/>
  <c r="CI15" i="8"/>
  <c r="CH15" i="8"/>
  <c r="BJ15" i="8"/>
  <c r="BI15" i="8"/>
  <c r="BH15" i="8"/>
  <c r="CI14" i="8"/>
  <c r="CH14" i="8"/>
  <c r="CI13" i="8"/>
  <c r="CH13" i="8"/>
  <c r="CI12" i="8"/>
  <c r="CH12" i="8"/>
  <c r="CI11" i="8"/>
  <c r="CH11" i="8"/>
  <c r="CI10" i="8"/>
  <c r="CH10" i="8"/>
  <c r="CI9" i="8"/>
  <c r="CH9" i="8"/>
  <c r="CI8" i="8"/>
  <c r="CH8" i="8"/>
  <c r="CI7" i="8"/>
  <c r="CH7" i="8"/>
  <c r="CI6" i="8"/>
  <c r="CH6" i="8"/>
  <c r="CI5" i="8"/>
  <c r="CH5" i="8"/>
  <c r="CI4" i="8"/>
  <c r="CH4" i="8"/>
  <c r="CI3" i="8"/>
  <c r="CH3" i="8"/>
  <c r="K16" i="25" l="1"/>
  <c r="K24" i="25"/>
  <c r="K21" i="25"/>
  <c r="K25" i="25"/>
  <c r="K22" i="25"/>
  <c r="K2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tc={925EC0E5-CBCC-4111-B8C9-BBBA9CD3F1A1}</author>
    <author>tc={F84E22B6-16DD-43B1-8626-18A58B1AB8FE}</author>
    <author>tc={3679C664-3216-46A5-BC6B-69F1929BC813}</author>
    <author>tc={0101D7EC-2DF9-4902-9F70-E42E6881133E}</author>
    <author>tc={B902341A-BE4E-4192-9595-C8B4B51DF46F}</author>
    <author>tc={CDDFC345-ABFA-42DA-99B8-B6B21BAF62C8}</author>
    <author>tc={9461B00F-5534-45EB-ADD2-162B30BCA764}</author>
    <author>tc={AB6CEE46-28B4-47E9-BA15-71DCEBB54132}</author>
    <author>tc={F6D6F255-87A4-4BF4-A441-3C57DCE5EB91}</author>
  </authors>
  <commentList>
    <comment ref="AJ2" authorId="0" shapeId="0" xr:uid="{925EC0E5-CBCC-4111-B8C9-BBBA9CD3F1A1}">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https://app.bchydro.com/accounts-billing/rates-energy-use/electricity-rates/business-rates.html#lgs</t>
      </text>
    </comment>
    <comment ref="AK2" authorId="1" shapeId="0" xr:uid="{F84E22B6-16DD-43B1-8626-18A58B1AB8FE}">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https://app.bchydro.com/accounts-billing/rates-energy-use/electricity-rates/business-rates.html#lgs</t>
      </text>
    </comment>
    <comment ref="AJ3" authorId="2" shapeId="0" xr:uid="{3679C664-3216-46A5-BC6B-69F1929BC813}">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https://app.bchydro.com/accounts-billing/rates-energy-use/electricity-rates/business-rates.html#lgs</t>
      </text>
    </comment>
    <comment ref="AK3" authorId="3" shapeId="0" xr:uid="{0101D7EC-2DF9-4902-9F70-E42E6881133E}">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https://app.bchydro.com/accounts-billing/rates-energy-use/electricity-rates/business-rates.html#lgs</t>
      </text>
    </comment>
    <comment ref="BV3" authorId="4" shapeId="0" xr:uid="{B902341A-BE4E-4192-9595-C8B4B51DF46F}">
      <text>
        <t>[Threaded comment]
Your version of Excel allows you to read this threaded comment; however, any edits to it will get removed if the file is opened in a newer version of Excel. Learn more: https://go.microsoft.com/fwlink/?linkid=870924
Comment:
    changed from 13.1 as per Andew (Minstry) email on 09 May 2022.</t>
      </text>
    </comment>
    <comment ref="CV3" authorId="5" shapeId="0" xr:uid="{CDDFC345-ABFA-42DA-99B8-B6B21BAF62C8}">
      <text>
        <t>[Threaded comment]
Your version of Excel allows you to read this threaded comment; however, any edits to it will get removed if the file is opened in a newer version of Excel. Learn more: https://go.microsoft.com/fwlink/?linkid=870924
Comment:
    changed from 13.1 as per Andew (Minstry) email on 09 May 2022.</t>
      </text>
    </comment>
    <comment ref="AJ4" authorId="6" shapeId="0" xr:uid="{9461B00F-5534-45EB-ADD2-162B30BCA764}">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https://app.bchydro.com/accounts-billing/rates-energy-use/electricity-rates/business-rates.html#lgs</t>
      </text>
    </comment>
    <comment ref="AJ5" authorId="7" shapeId="0" xr:uid="{AB6CEE46-28B4-47E9-BA15-71DCEBB54132}">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https://app.bchydro.com/accounts-billing/rates-energy-use/electricity-rates/transmission_rate.html</t>
      </text>
    </comment>
    <comment ref="AK5" authorId="8" shapeId="0" xr:uid="{F6D6F255-87A4-4BF4-A441-3C57DCE5EB91}">
      <text>
        <t>[Threaded comment]
Your version of Excel allows you to read this threaded comment; however, any edits to it will get removed if the file is opened in a newer version of Excel. Learn more: https://go.microsoft.com/fwlink/?linkid=870924
Comment:
    https://app.bchydro.com/accounts-billing/rates-energy-use/electricity-rates/transmission_rate.html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smahdi</author>
  </authors>
  <commentList>
    <comment ref="A8" authorId="0" shapeId="0" xr:uid="{00000000-0006-0000-0700-000001000000}">
      <text>
        <r>
          <rPr>
            <b/>
            <sz val="9"/>
            <color indexed="81"/>
            <rFont val="Tahoma"/>
            <family val="2"/>
          </rPr>
          <t>If not applicable, leave cell blank.</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smahdi</author>
    <author>Mahdi, Salah</author>
  </authors>
  <commentList>
    <comment ref="A3" authorId="0" shapeId="0" xr:uid="{00000000-0006-0000-0800-000001000000}">
      <text>
        <r>
          <rPr>
            <sz val="9"/>
            <color indexed="81"/>
            <rFont val="Tahoma"/>
            <family val="2"/>
          </rPr>
          <t xml:space="preserve">For 100% outdoor air systems, input outdoor airflow here.
</t>
        </r>
      </text>
    </comment>
    <comment ref="C3" authorId="0" shapeId="0" xr:uid="{00000000-0006-0000-0800-000002000000}">
      <text>
        <r>
          <rPr>
            <b/>
            <sz val="9"/>
            <color indexed="81"/>
            <rFont val="Tahoma"/>
            <family val="2"/>
          </rPr>
          <t xml:space="preserve">For 100% outdoor air systems, input outdoor airflow here.
</t>
        </r>
      </text>
    </comment>
    <comment ref="E13" authorId="1" shapeId="0" xr:uid="{00000000-0006-0000-0800-000003000000}">
      <text>
        <r>
          <rPr>
            <b/>
            <sz val="9"/>
            <color indexed="81"/>
            <rFont val="Tahoma"/>
            <family val="2"/>
          </rPr>
          <t>Mahdi, Salah:</t>
        </r>
        <r>
          <rPr>
            <sz val="9"/>
            <color indexed="81"/>
            <rFont val="Tahoma"/>
            <family val="2"/>
          </rPr>
          <t xml:space="preserve">
As per Ivan @ Trane</t>
        </r>
      </text>
    </comment>
    <comment ref="A15" authorId="0" shapeId="0" xr:uid="{00000000-0006-0000-0800-000004000000}">
      <text>
        <r>
          <rPr>
            <b/>
            <sz val="9"/>
            <color indexed="81"/>
            <rFont val="Tahoma"/>
            <family val="2"/>
          </rPr>
          <t>If not applicable, leave cell blank.</t>
        </r>
        <r>
          <rPr>
            <sz val="9"/>
            <color indexed="81"/>
            <rFont val="Tahoma"/>
            <family val="2"/>
          </rPr>
          <t xml:space="preserve">
</t>
        </r>
      </text>
    </comment>
    <comment ref="A17" authorId="0" shapeId="0" xr:uid="{00000000-0006-0000-0800-000005000000}">
      <text>
        <r>
          <rPr>
            <b/>
            <sz val="9"/>
            <color indexed="81"/>
            <rFont val="Tahoma"/>
            <family val="2"/>
          </rPr>
          <t>If not applicable, leave cell blank.</t>
        </r>
        <r>
          <rPr>
            <sz val="9"/>
            <color indexed="81"/>
            <rFont val="Tahoma"/>
            <family val="2"/>
          </rPr>
          <t xml:space="preserve">
</t>
        </r>
      </text>
    </comment>
  </commentList>
</comments>
</file>

<file path=xl/sharedStrings.xml><?xml version="1.0" encoding="utf-8"?>
<sst xmlns="http://schemas.openxmlformats.org/spreadsheetml/2006/main" count="1247" uniqueCount="671">
  <si>
    <t>Diesel</t>
  </si>
  <si>
    <t>Natural Gas</t>
  </si>
  <si>
    <t>Gasoline</t>
  </si>
  <si>
    <t>Date:</t>
  </si>
  <si>
    <t>Units</t>
  </si>
  <si>
    <t>Purchased</t>
  </si>
  <si>
    <t>Other</t>
  </si>
  <si>
    <t>kW</t>
  </si>
  <si>
    <t>Quantity</t>
  </si>
  <si>
    <t>E_Factor
tCO2e/GWh</t>
  </si>
  <si>
    <t>kWh/yr</t>
  </si>
  <si>
    <t>Fuel Type</t>
  </si>
  <si>
    <t>Wood Fuel - Residential (0% moisture)</t>
  </si>
  <si>
    <t>Wood Fuel - Industrial (50% moisture)</t>
  </si>
  <si>
    <t>Renewable Natural Gas</t>
  </si>
  <si>
    <t>Light Duty Vehicle</t>
  </si>
  <si>
    <t>Gasoline (L)</t>
  </si>
  <si>
    <t>Light Duty Truck (SUV and Minivan)</t>
  </si>
  <si>
    <t>Propane (L)</t>
  </si>
  <si>
    <t>Heavy-duty</t>
  </si>
  <si>
    <t>Diesel (L)</t>
  </si>
  <si>
    <t>Motorcycle</t>
  </si>
  <si>
    <t>Off-Road (Vehicle/Equipment)</t>
  </si>
  <si>
    <t>Natural Gas (kg)</t>
  </si>
  <si>
    <t>Marine</t>
  </si>
  <si>
    <t>Aviation</t>
  </si>
  <si>
    <t>Turbo Fuel (L)</t>
  </si>
  <si>
    <t>Various</t>
  </si>
  <si>
    <t>Biodiesel (L)</t>
  </si>
  <si>
    <t>Table 1: Stationary Fuel Combustion</t>
  </si>
  <si>
    <t>Table 2: Source Emission Factors - Stationary Fuel Combustion</t>
  </si>
  <si>
    <t>Table 3: Purchased Electricity Emission Factors</t>
  </si>
  <si>
    <t>Table7: Fleet Fuel Consumption</t>
  </si>
  <si>
    <t>Emission Factor (kg/GJ)</t>
  </si>
  <si>
    <t>Unit</t>
  </si>
  <si>
    <t>Bio CO2</t>
  </si>
  <si>
    <t>CO2</t>
  </si>
  <si>
    <t>CH4</t>
  </si>
  <si>
    <t>N2O</t>
  </si>
  <si>
    <t>CO2e</t>
  </si>
  <si>
    <t>Public Utility</t>
  </si>
  <si>
    <t>tCO2e/GWh</t>
  </si>
  <si>
    <t>kgCO2e/GJ</t>
  </si>
  <si>
    <t>Transport Mode</t>
  </si>
  <si>
    <t>FuelUnit</t>
  </si>
  <si>
    <t>Combo</t>
  </si>
  <si>
    <t>Energy Density kWh/unit</t>
  </si>
  <si>
    <t>Density (kg/unit)</t>
  </si>
  <si>
    <t>Energy Density GJ/unit</t>
  </si>
  <si>
    <r>
      <t>kg/m</t>
    </r>
    <r>
      <rPr>
        <vertAlign val="superscript"/>
        <sz val="11"/>
        <color theme="1"/>
        <rFont val="Calibri"/>
        <family val="2"/>
        <scheme val="minor"/>
      </rPr>
      <t>3</t>
    </r>
  </si>
  <si>
    <t>BC Hydro</t>
  </si>
  <si>
    <t>kg/L</t>
  </si>
  <si>
    <r>
      <t>m</t>
    </r>
    <r>
      <rPr>
        <vertAlign val="superscript"/>
        <sz val="11"/>
        <color theme="1"/>
        <rFont val="Calibri"/>
        <family val="2"/>
        <scheme val="minor"/>
      </rPr>
      <t>3</t>
    </r>
  </si>
  <si>
    <t>Propane</t>
  </si>
  <si>
    <t>Kyuquot Power (BCH reseller)</t>
  </si>
  <si>
    <t>L</t>
  </si>
  <si>
    <t>Light Fuel Oil</t>
  </si>
  <si>
    <t>FortisBC</t>
  </si>
  <si>
    <t>Heavy Fuel Oil</t>
  </si>
  <si>
    <t>City of Grand Forks (FBC reseller)</t>
  </si>
  <si>
    <t>kg/kg</t>
  </si>
  <si>
    <t>Kerosene</t>
  </si>
  <si>
    <t>City of Kelowna (FBC reseller)</t>
  </si>
  <si>
    <t>Diesel Fuel</t>
  </si>
  <si>
    <t>Nelson Hydro</t>
  </si>
  <si>
    <t>Marine Diesel</t>
  </si>
  <si>
    <t>City of New Westminster (BCH reseller)</t>
  </si>
  <si>
    <t>City of Penticton (FBC reseller)</t>
  </si>
  <si>
    <t>City of Summerland (FBC reseller)</t>
  </si>
  <si>
    <t>kg</t>
  </si>
  <si>
    <t>Hemlock Valley (BCH reseller)</t>
  </si>
  <si>
    <t>Ethanol (E100)</t>
  </si>
  <si>
    <t>Alberta</t>
  </si>
  <si>
    <t>Biodiesel (B100)</t>
  </si>
  <si>
    <t>Ontario</t>
  </si>
  <si>
    <t>United Kingdom</t>
  </si>
  <si>
    <t>India</t>
  </si>
  <si>
    <t>Japan</t>
  </si>
  <si>
    <t>China</t>
  </si>
  <si>
    <t>Hong Kong</t>
  </si>
  <si>
    <t>Turbo Fuel</t>
  </si>
  <si>
    <t>Biodiesel</t>
  </si>
  <si>
    <t>Ethanol</t>
  </si>
  <si>
    <t>Industrial Studies</t>
  </si>
  <si>
    <t>Commercial Studies</t>
  </si>
  <si>
    <t>Site Type</t>
  </si>
  <si>
    <t>Sector Category</t>
  </si>
  <si>
    <t>IndEU</t>
  </si>
  <si>
    <t>CommEU</t>
  </si>
  <si>
    <t>LightEU</t>
  </si>
  <si>
    <t>Roles</t>
  </si>
  <si>
    <t>IndExpertise</t>
  </si>
  <si>
    <t>CommExpertise</t>
  </si>
  <si>
    <t>LightExpertise</t>
  </si>
  <si>
    <t>Documents</t>
  </si>
  <si>
    <t>Fuel Types</t>
  </si>
  <si>
    <t>Rate</t>
  </si>
  <si>
    <t>Transport</t>
  </si>
  <si>
    <t>TransportFuelType</t>
  </si>
  <si>
    <t>End Use Assessment</t>
  </si>
  <si>
    <t>Commercial Energy Study</t>
  </si>
  <si>
    <t>A</t>
  </si>
  <si>
    <t>Industrial</t>
  </si>
  <si>
    <t>Compressed Air</t>
  </si>
  <si>
    <t>Advanced Energy Office</t>
  </si>
  <si>
    <t>Custom Lighting</t>
  </si>
  <si>
    <t>Architect</t>
  </si>
  <si>
    <t>Control Systems</t>
  </si>
  <si>
    <t>Lighting, commercial</t>
  </si>
  <si>
    <t>Guideline: Energy Efficiency Feasibility Study</t>
  </si>
  <si>
    <t>Pumps</t>
  </si>
  <si>
    <t>Plant Wide Audit Level I</t>
  </si>
  <si>
    <t>Commercial IT "Study"</t>
  </si>
  <si>
    <t>b</t>
  </si>
  <si>
    <t>Commercial</t>
  </si>
  <si>
    <t>Domestic Hot Water</t>
  </si>
  <si>
    <t>Building Envelope</t>
  </si>
  <si>
    <t>Outdoor Lighting</t>
  </si>
  <si>
    <t>Cost Estimator</t>
  </si>
  <si>
    <t>Compressed Gas</t>
  </si>
  <si>
    <t>Domestic Water Systems</t>
  </si>
  <si>
    <t>Lighting, street</t>
  </si>
  <si>
    <t>Guideline: End Use Assessment</t>
  </si>
  <si>
    <t>Compressors</t>
  </si>
  <si>
    <t>Plant Wide Audit Level II</t>
  </si>
  <si>
    <t>Lighting with HVAC</t>
  </si>
  <si>
    <t>c</t>
  </si>
  <si>
    <t>Fans and Blowers</t>
  </si>
  <si>
    <t>Data Server Virtualization</t>
  </si>
  <si>
    <t>Lighting</t>
  </si>
  <si>
    <t>Graphic Arts / Drafting</t>
  </si>
  <si>
    <t>Electrical - I.T</t>
  </si>
  <si>
    <t>Transformers, distribution</t>
  </si>
  <si>
    <t>Guideline: Plant Wide Audit Level I</t>
  </si>
  <si>
    <t>Process</t>
  </si>
  <si>
    <t>Plant Wide Audit Level III</t>
  </si>
  <si>
    <t>Green Motors Initiatives</t>
  </si>
  <si>
    <t>Demo Project</t>
  </si>
  <si>
    <t>Project Manager / Coordinator</t>
  </si>
  <si>
    <t>Heating Systems</t>
  </si>
  <si>
    <t>Guideline: Plant Wide Audit Level II</t>
  </si>
  <si>
    <t>Energy Efficiency Feasibility Study</t>
  </si>
  <si>
    <t>HVAC</t>
  </si>
  <si>
    <t>Domestic  Hot Water</t>
  </si>
  <si>
    <t>Modeling Specialist</t>
  </si>
  <si>
    <t>Heat Recovery Systems</t>
  </si>
  <si>
    <t>Guideline: Plant Wide Audit Level III</t>
  </si>
  <si>
    <t>Generation</t>
  </si>
  <si>
    <t>New Plant Design Energy Study</t>
  </si>
  <si>
    <t>Load Displacement - Bio-Gas</t>
  </si>
  <si>
    <t>Food Preparation Retrofit</t>
  </si>
  <si>
    <t>Lead Consultant</t>
  </si>
  <si>
    <t>Guideline: Energy Study with Lighting</t>
  </si>
  <si>
    <t>Load Displacement - Biomass</t>
  </si>
  <si>
    <t>Green IT</t>
  </si>
  <si>
    <t>Civil Engineer</t>
  </si>
  <si>
    <t>Lighting, industrial</t>
  </si>
  <si>
    <t>Minimum Requirements for Energy Study</t>
  </si>
  <si>
    <t>Material Handling</t>
  </si>
  <si>
    <t>Ethanol (L)</t>
  </si>
  <si>
    <t>Load Displacement - Geothermal</t>
  </si>
  <si>
    <t>High Bay Lighting</t>
  </si>
  <si>
    <t>Civil Technologist</t>
  </si>
  <si>
    <t>Materials Handling</t>
  </si>
  <si>
    <t>Refrigeration / Food Prep Systems</t>
  </si>
  <si>
    <t>Transport-Light Duty Vehicle</t>
  </si>
  <si>
    <t>Load Displacement - Hydro</t>
  </si>
  <si>
    <t>Process Engineer</t>
  </si>
  <si>
    <t>Motors and Drives</t>
  </si>
  <si>
    <t>Ventilation / Auxiliaries Systems</t>
  </si>
  <si>
    <t>Transport-Light Duty Truck (SUV and Minivan)</t>
  </si>
  <si>
    <t>Load Displacement - Natural Gas</t>
  </si>
  <si>
    <t>HVAC Operations and Maintenance</t>
  </si>
  <si>
    <t>Technical Writer</t>
  </si>
  <si>
    <t>Power Generation Systems</t>
  </si>
  <si>
    <t>Cooling Systems</t>
  </si>
  <si>
    <t>Transport-Heavy-duty</t>
  </si>
  <si>
    <t>Load Displacement - Process Heat (no incremental fuel)</t>
  </si>
  <si>
    <t>Lead Mechanical Engineer</t>
  </si>
  <si>
    <t>Process Controls</t>
  </si>
  <si>
    <t>Transport-Motorcycle</t>
  </si>
  <si>
    <t>Load Displacement - Renewable Natural Gas</t>
  </si>
  <si>
    <t>Mechanical Engineer</t>
  </si>
  <si>
    <t>Process Cooling / Refrigeration</t>
  </si>
  <si>
    <t>Transport-Off-Road (Vehicle/Equipment)</t>
  </si>
  <si>
    <t>Load Displacement - Solar</t>
  </si>
  <si>
    <t>Mechanical Technologist</t>
  </si>
  <si>
    <t>Process Heating</t>
  </si>
  <si>
    <t>Transport-Marine</t>
  </si>
  <si>
    <t>Load Displacement - Waste Hydrogen Gas</t>
  </si>
  <si>
    <t>Refrigeration</t>
  </si>
  <si>
    <t>Certified Energy Manager</t>
  </si>
  <si>
    <t>Pulping System, mechanical</t>
  </si>
  <si>
    <t>Transport-Aviation</t>
  </si>
  <si>
    <t>Load Displacement - Wind</t>
  </si>
  <si>
    <t>Retrocommissioning</t>
  </si>
  <si>
    <t>Customer staff or agent</t>
  </si>
  <si>
    <t>Pumps, general purpose</t>
  </si>
  <si>
    <t>Transport-Various</t>
  </si>
  <si>
    <t>Workplace Conservation</t>
  </si>
  <si>
    <t>Electrical Engineer</t>
  </si>
  <si>
    <t>Pumps, hydraulic</t>
  </si>
  <si>
    <t>Electrical Technologist</t>
  </si>
  <si>
    <t>Pumps, slurry and waste</t>
  </si>
  <si>
    <t>Engineer-in-Training</t>
  </si>
  <si>
    <t>Pumps, vacuum</t>
  </si>
  <si>
    <t>Drawings and Documentation</t>
  </si>
  <si>
    <t>Project Coordination</t>
  </si>
  <si>
    <t>Technical Writing</t>
  </si>
  <si>
    <t>kWhe</t>
  </si>
  <si>
    <t>GJ</t>
  </si>
  <si>
    <t>Flat Rate $/unit</t>
  </si>
  <si>
    <t xml:space="preserve">Revision: </t>
  </si>
  <si>
    <t>Customer Details</t>
  </si>
  <si>
    <t xml:space="preserve">Site Address: </t>
  </si>
  <si>
    <t xml:space="preserve">City: </t>
  </si>
  <si>
    <t>Project Details</t>
  </si>
  <si>
    <t xml:space="preserve">Phone: </t>
  </si>
  <si>
    <t xml:space="preserve">Email: </t>
  </si>
  <si>
    <t>(include equipment type, size, hours of operation, and other pertinent information)</t>
  </si>
  <si>
    <t>$</t>
  </si>
  <si>
    <t>Wood - Panel</t>
  </si>
  <si>
    <t>Wood - Other</t>
  </si>
  <si>
    <t>Wood - Lumber</t>
  </si>
  <si>
    <t>Warehouses - Small(&lt;=1GWh)</t>
  </si>
  <si>
    <t>Warehouses - Medium(1-2GWh)</t>
  </si>
  <si>
    <t>University/College - Small(&lt;=1.1GWh)</t>
  </si>
  <si>
    <t>University/College - Medium(1.1-2.2GWh)</t>
  </si>
  <si>
    <t>Unclassified</t>
  </si>
  <si>
    <t>Transportation</t>
  </si>
  <si>
    <t>Traffic Light</t>
  </si>
  <si>
    <t>Temp990</t>
  </si>
  <si>
    <t>Restaurant - Small(&lt;=0.3GWh)</t>
  </si>
  <si>
    <t>Restaurant - Medium(0.3-1.3GWh)</t>
  </si>
  <si>
    <t>Residential - Single/Duplex (Non-Elec Heat)</t>
  </si>
  <si>
    <t>Residential - Single/Duplex (Elec Heat)</t>
  </si>
  <si>
    <t>Residential - Row Houses Units (Non-Elec Heat)</t>
  </si>
  <si>
    <t>Residential - Row Houses Units (Elec Heat)</t>
  </si>
  <si>
    <t>Residential - Row Houses Common (Non-Elect Heat)</t>
  </si>
  <si>
    <t>Residential - Row Houses Common (Elect Heat)</t>
  </si>
  <si>
    <t>Residential - Row House Unconnected (Non-Elec Heat)</t>
  </si>
  <si>
    <t>Residential - Row House Unconnected (Elec Heat)</t>
  </si>
  <si>
    <t>Residential - Other (Non-Elec Heat)</t>
  </si>
  <si>
    <t>Residential - Other (Elec Heat)</t>
  </si>
  <si>
    <t>Residential - Mobile (Non-Elec Heat)</t>
  </si>
  <si>
    <t>Residential - Mobile (Elec Heat)</t>
  </si>
  <si>
    <t>Residential - Low-Rise Apt Unconnected (Non-Elect Heat)</t>
  </si>
  <si>
    <t>Residential - Low-Rise Apt Unconnected (Elect Heat)</t>
  </si>
  <si>
    <t>Residential - High-Rise Apt Suites (Non-Elec Heat)</t>
  </si>
  <si>
    <t>Residential - High-Rise Apt Suites (Elec Heat)</t>
  </si>
  <si>
    <t>Residential - High-Rise Apt Common (Non-Elec Heat)</t>
  </si>
  <si>
    <t>Residential - High-Rise Apt Common (Elec Heat)</t>
  </si>
  <si>
    <t>Residential - High_Rise Apt Unconnected (Elect Heat)</t>
  </si>
  <si>
    <t>Public Hospital - Large(&gt;5.2GWh)</t>
  </si>
  <si>
    <t>Overhead Street Lighting</t>
  </si>
  <si>
    <t>Other Commercial</t>
  </si>
  <si>
    <t>Ornamental Street Lighting</t>
  </si>
  <si>
    <t>Offices - Small(&lt;=0.9GWh)</t>
  </si>
  <si>
    <t>Offices - Medium(0.9-1.8GWh)</t>
  </si>
  <si>
    <t>Nursing Home - Small(&lt;=2.5GWh)</t>
  </si>
  <si>
    <t>Non-Food Retail - Small(&lt;=1.3GWh)</t>
  </si>
  <si>
    <t>Non-Food Retail - Medium(1.3-2.6GWh)</t>
  </si>
  <si>
    <t>Non-Buildings</t>
  </si>
  <si>
    <t>Municipal Pumping</t>
  </si>
  <si>
    <t>Metal Mining</t>
  </si>
  <si>
    <t>Light Manufacturing</t>
  </si>
  <si>
    <t>Irrigation</t>
  </si>
  <si>
    <t>Industrial - Other</t>
  </si>
  <si>
    <t>Hotels - Small(&lt;=1.25GWh)</t>
  </si>
  <si>
    <t>Electric Vehicle</t>
  </si>
  <si>
    <t>Heavy Manufacturing</t>
  </si>
  <si>
    <t>Battery - Electric Vehicle</t>
  </si>
  <si>
    <t>Health Services - Small(&lt;=2.6GWh)</t>
  </si>
  <si>
    <t>Electric Forklift / Conveyors</t>
  </si>
  <si>
    <t>Health Services - Large(&gt;5.2GWh)</t>
  </si>
  <si>
    <t>Greenhouse LEDs</t>
  </si>
  <si>
    <t>Food Retail - Small(&lt;=1.35GWh)</t>
  </si>
  <si>
    <t>Greenhouse Fans</t>
  </si>
  <si>
    <t>Food Retail - Medium(1.35-3.4GWh)</t>
  </si>
  <si>
    <t>Electric Boiler / Heat Pump</t>
  </si>
  <si>
    <t>Domestic HW</t>
  </si>
  <si>
    <t>Food &amp; Beverages</t>
  </si>
  <si>
    <t>Grid tie in versus on site generation</t>
  </si>
  <si>
    <t>Educational Services - Small(&lt;=0.2GWh)</t>
  </si>
  <si>
    <t>Heat Pump</t>
  </si>
  <si>
    <t>Coal Mining</t>
  </si>
  <si>
    <t>Chemical - Other</t>
  </si>
  <si>
    <t>Electric Compressors</t>
  </si>
  <si>
    <t>Agriculture - Residential</t>
  </si>
  <si>
    <t>Electric Pumps</t>
  </si>
  <si>
    <t>Agriculture - Commercial</t>
  </si>
  <si>
    <t>LCE Measures</t>
  </si>
  <si>
    <t xml:space="preserve">Area to be studied: </t>
  </si>
  <si>
    <t>Name</t>
  </si>
  <si>
    <t>Expense Type</t>
  </si>
  <si>
    <t>#</t>
  </si>
  <si>
    <t>Air-to-Water Heat Pump</t>
  </si>
  <si>
    <t>Water-to-Water Heat Pump</t>
  </si>
  <si>
    <t>Electric Boiler</t>
  </si>
  <si>
    <t>Commercial End Uses</t>
  </si>
  <si>
    <t>Industrial End Uses</t>
  </si>
  <si>
    <t>Industrial Measures</t>
  </si>
  <si>
    <t>Air fare</t>
  </si>
  <si>
    <t>Car rental</t>
  </si>
  <si>
    <t>Mileage</t>
  </si>
  <si>
    <t>All meals</t>
  </si>
  <si>
    <t>Breakfast</t>
  </si>
  <si>
    <t>Lunch</t>
  </si>
  <si>
    <t>Dinner</t>
  </si>
  <si>
    <t>Natural Gas (m^3)</t>
  </si>
  <si>
    <t>m3</t>
  </si>
  <si>
    <t>Natural Gas (GJ)</t>
  </si>
  <si>
    <t>$/exp</t>
  </si>
  <si>
    <t>Transport Measures</t>
  </si>
  <si>
    <t>MGS</t>
  </si>
  <si>
    <t>SGS</t>
  </si>
  <si>
    <t>LGS</t>
  </si>
  <si>
    <t>TSR</t>
  </si>
  <si>
    <t>$/KWh</t>
  </si>
  <si>
    <t>$/kW</t>
  </si>
  <si>
    <t>R$/kW</t>
  </si>
  <si>
    <t>End Use</t>
  </si>
  <si>
    <t>Annual peak demand</t>
  </si>
  <si>
    <t>Accommodation</t>
  </si>
  <si>
    <t>for</t>
  </si>
  <si>
    <t>of</t>
  </si>
  <si>
    <t>ppl, at</t>
  </si>
  <si>
    <t>ppl, for</t>
  </si>
  <si>
    <t>$ per person</t>
  </si>
  <si>
    <t>$ per day</t>
  </si>
  <si>
    <t>days, at</t>
  </si>
  <si>
    <t>Rental</t>
  </si>
  <si>
    <t>Exp1</t>
  </si>
  <si>
    <t>Exp2</t>
  </si>
  <si>
    <t>Exp3</t>
  </si>
  <si>
    <t>Exp4</t>
  </si>
  <si>
    <t xml:space="preserve"> </t>
  </si>
  <si>
    <t>$ / day</t>
  </si>
  <si>
    <t>Additional criterium</t>
  </si>
  <si>
    <t>days</t>
  </si>
  <si>
    <t>Electric Gas Compression</t>
  </si>
  <si>
    <t>Greenhouse Lighting</t>
  </si>
  <si>
    <t>Conveyor</t>
  </si>
  <si>
    <t>Electric Forklift</t>
  </si>
  <si>
    <t>Electric Vehicle - Light Duty</t>
  </si>
  <si>
    <t>Electric Vehicle - Med Duty</t>
  </si>
  <si>
    <t>Electric Vehicle - Heavy Duty</t>
  </si>
  <si>
    <t>Electric Vehicle - Marine</t>
  </si>
  <si>
    <t>Will you receive any additional GHG offsets or GHG credits related to this project?</t>
  </si>
  <si>
    <t>Role$</t>
  </si>
  <si>
    <t>km</t>
  </si>
  <si>
    <t>unit, for</t>
  </si>
  <si>
    <t xml:space="preserve">Building Use or type : </t>
  </si>
  <si>
    <t xml:space="preserve">Total Connected Load (if known) : </t>
  </si>
  <si>
    <t>End Uses</t>
  </si>
  <si>
    <t>Baseline Technology</t>
  </si>
  <si>
    <t>Amps</t>
  </si>
  <si>
    <t>Volts</t>
  </si>
  <si>
    <t>Baseline Central Plant</t>
  </si>
  <si>
    <t>Persistence</t>
  </si>
  <si>
    <t>HVAC Persistence</t>
  </si>
  <si>
    <t>DHW Persistence</t>
  </si>
  <si>
    <t>DHW</t>
  </si>
  <si>
    <t>Wood Fuel - Ind (50% moisture)</t>
  </si>
  <si>
    <t>Wood Fuel - Res (0% moisture)</t>
  </si>
  <si>
    <t>LCE Measure</t>
  </si>
  <si>
    <t>Describe the existing system under consideration</t>
  </si>
  <si>
    <t>BCH Project No.</t>
  </si>
  <si>
    <t>Date</t>
  </si>
  <si>
    <t>City</t>
  </si>
  <si>
    <t>Phone</t>
  </si>
  <si>
    <t>Email</t>
  </si>
  <si>
    <t>Prepared by</t>
  </si>
  <si>
    <t>GHG emissions</t>
  </si>
  <si>
    <t>tonneCO2e</t>
  </si>
  <si>
    <t xml:space="preserve">Net Incremental Electrical Energy </t>
  </si>
  <si>
    <t>Net Incremental Fuel Consumption</t>
  </si>
  <si>
    <t>kWh / year</t>
  </si>
  <si>
    <t>per year</t>
  </si>
  <si>
    <t>Comment #</t>
  </si>
  <si>
    <t>Cell Reference</t>
  </si>
  <si>
    <t>Persistance</t>
  </si>
  <si>
    <t>average persistance</t>
  </si>
  <si>
    <t>Company Name</t>
  </si>
  <si>
    <t>Revision #</t>
  </si>
  <si>
    <t>Date Prepared</t>
  </si>
  <si>
    <t>Grey cells for user inputs (where applicable)</t>
  </si>
  <si>
    <t>Net Incremental Electrical Annual Monthly Average Demand</t>
  </si>
  <si>
    <t>$ / GJ</t>
  </si>
  <si>
    <t>Positive values indicate emission increase, negative values indicate emission decrease</t>
  </si>
  <si>
    <t>Building and electrical connection description</t>
  </si>
  <si>
    <t>Project schedule, risk, and accuracy</t>
  </si>
  <si>
    <t>Conservation and energy management review</t>
  </si>
  <si>
    <t>Building type</t>
  </si>
  <si>
    <t>Convention Centre</t>
  </si>
  <si>
    <t>Dining: Family</t>
  </si>
  <si>
    <t>Dormitory</t>
  </si>
  <si>
    <t>Gymnasium</t>
  </si>
  <si>
    <t>Hospital</t>
  </si>
  <si>
    <t>Hotel</t>
  </si>
  <si>
    <t>Library</t>
  </si>
  <si>
    <t>Motel</t>
  </si>
  <si>
    <t>Motion Picture Theatre</t>
  </si>
  <si>
    <t>Museum</t>
  </si>
  <si>
    <t>Performing Arts Theatre</t>
  </si>
  <si>
    <t>Post Office</t>
  </si>
  <si>
    <t>Religious Building</t>
  </si>
  <si>
    <t>Sports Arena</t>
  </si>
  <si>
    <t>University/College</t>
  </si>
  <si>
    <t>Warehouse</t>
  </si>
  <si>
    <t>Workshop</t>
  </si>
  <si>
    <t xml:space="preserve">BC Hydro Representative: </t>
  </si>
  <si>
    <t>Project Information</t>
  </si>
  <si>
    <t>Site Address</t>
  </si>
  <si>
    <t>Site ID</t>
  </si>
  <si>
    <t>Total Expected Project Cost</t>
  </si>
  <si>
    <r>
      <t xml:space="preserve">Implemented as </t>
    </r>
    <r>
      <rPr>
        <b/>
        <sz val="8"/>
        <rFont val="Arial"/>
        <family val="2"/>
      </rPr>
      <t>Expected*</t>
    </r>
  </si>
  <si>
    <t>Not Installed</t>
  </si>
  <si>
    <t>PLEASE SEE BELOW OR NEXT PAGE TO SIGN DECLARATION</t>
  </si>
  <si>
    <t>Applicant's declaration</t>
  </si>
  <si>
    <t>Project Implementation Date</t>
  </si>
  <si>
    <t xml:space="preserve">Legal Name of Applicant: </t>
  </si>
  <si>
    <t xml:space="preserve">Authorized signature: </t>
  </si>
  <si>
    <t xml:space="preserve">Job Title: </t>
  </si>
  <si>
    <r>
      <t xml:space="preserve">Name </t>
    </r>
    <r>
      <rPr>
        <i/>
        <sz val="10"/>
        <color theme="1"/>
        <rFont val="Arial"/>
        <family val="2"/>
      </rPr>
      <t>(please print)</t>
    </r>
    <r>
      <rPr>
        <sz val="10"/>
        <color theme="1"/>
        <rFont val="Arial"/>
        <family val="2"/>
      </rPr>
      <t xml:space="preserve">: </t>
    </r>
  </si>
  <si>
    <t xml:space="preserve">Date: </t>
  </si>
  <si>
    <t>Site Inspection Contact:</t>
  </si>
  <si>
    <t xml:space="preserve">Phone #: </t>
  </si>
  <si>
    <t>Project information</t>
  </si>
  <si>
    <t>Project cost summary</t>
  </si>
  <si>
    <t>Total actual project cost (excluding tax)</t>
  </si>
  <si>
    <t>**Incentive funding may be adjusted if the actual project cost is less than the estimate project cost.</t>
  </si>
  <si>
    <t>Total estimated project cost (excluding tax)</t>
  </si>
  <si>
    <t>If total completed project cost is less than total expected project cost, please check that all invoices are accounted for as part of this Schedule C submission with no additional invoices to be submitted.</t>
  </si>
  <si>
    <t>PLEASE NOTE THAT SUBMISSION OF PROJECT INVOICES IS REQUIRED</t>
  </si>
  <si>
    <t>All submitted invoices must show each product’s manufacturer, full part number, quantity and overall cost</t>
  </si>
  <si>
    <r>
      <t>I, the undersigned, declare that the information contained in this declaration and</t>
    </r>
    <r>
      <rPr>
        <sz val="10"/>
        <rFont val="Arial"/>
        <family val="2"/>
      </rPr>
      <t xml:space="preserve"> the attached Invoice Reconciliation Template</t>
    </r>
    <r>
      <rPr>
        <sz val="10"/>
        <color theme="1"/>
        <rFont val="Arial"/>
        <family val="2"/>
      </rPr>
      <t xml:space="preserve"> is accurate and complete and all invoices pertaining to this Project have been paid in full and all applicable permits pertaining to the Project are in place.</t>
    </r>
  </si>
  <si>
    <t>Total expected GHG emissions reduciton</t>
  </si>
  <si>
    <t>Total Incremental Project Cost</t>
  </si>
  <si>
    <t>Electrification measures</t>
  </si>
  <si>
    <t xml:space="preserve">BCH File Number: </t>
  </si>
  <si>
    <r>
      <t xml:space="preserve">For </t>
    </r>
    <r>
      <rPr>
        <i/>
        <sz val="10"/>
        <color theme="1"/>
        <rFont val="Arial"/>
        <family val="2"/>
      </rPr>
      <t>all</t>
    </r>
    <r>
      <rPr>
        <sz val="10"/>
        <color theme="1"/>
        <rFont val="Arial"/>
        <family val="2"/>
      </rPr>
      <t xml:space="preserve"> EMs, please </t>
    </r>
    <r>
      <rPr>
        <b/>
        <sz val="10"/>
        <color theme="1"/>
        <rFont val="Arial"/>
        <family val="2"/>
      </rPr>
      <t>submit</t>
    </r>
    <r>
      <rPr>
        <sz val="10"/>
        <color theme="1"/>
        <rFont val="Arial"/>
        <family val="2"/>
      </rPr>
      <t xml:space="preserve"> an updated PRIP Workbook with the list of current EM(s) and quantities as implemented (attach separately)</t>
    </r>
  </si>
  <si>
    <t>If electrification measures (EM) are NOT implemented as expected, please review and check appropriately</t>
  </si>
  <si>
    <t>Please complete the following and submit along with Invoice Reconciliation and Implementation Support Documents for the approved electrification measure(s) as described in Schedule B of the Incentive Fund Agreement.</t>
  </si>
  <si>
    <t>Implemented electrification measures</t>
  </si>
  <si>
    <t>Table 1: List of electrification measures (“EM”)  in the Project</t>
  </si>
  <si>
    <t>Expected Annual Emissions Decrease (tonnes CO2e)</t>
  </si>
  <si>
    <t>tonnes CO2e</t>
  </si>
  <si>
    <t>Canadian Dollars only</t>
  </si>
  <si>
    <t>Equipment</t>
  </si>
  <si>
    <t>Installation</t>
  </si>
  <si>
    <t xml:space="preserve">Capital Cost Sub Total: </t>
  </si>
  <si>
    <t>Maintenance Cost (Labour and Materials)</t>
  </si>
  <si>
    <t>Primary Contractor / Consultant Details</t>
  </si>
  <si>
    <t xml:space="preserve">Company Legal Name: </t>
  </si>
  <si>
    <t xml:space="preserve">Primary Contact Name: </t>
  </si>
  <si>
    <t>Address:</t>
  </si>
  <si>
    <t>Fill in the tables below using energy bills</t>
  </si>
  <si>
    <t>Existing system description</t>
  </si>
  <si>
    <t>Existing System Description</t>
  </si>
  <si>
    <t xml:space="preserve">Total Floorspace Area: </t>
  </si>
  <si>
    <t>Existing System Type</t>
  </si>
  <si>
    <t>Proposed Electrification Measure</t>
  </si>
  <si>
    <t>Customer and project details</t>
  </si>
  <si>
    <t>Electrification measure description</t>
  </si>
  <si>
    <t>Identify any potential 3rd party funding for proposed measure</t>
  </si>
  <si>
    <t>Questions for contractor / consultant</t>
  </si>
  <si>
    <t>Are they registered with BC Hydro Alliance?</t>
  </si>
  <si>
    <t>Annual electricity consumption for project's site</t>
  </si>
  <si>
    <t>Annual fuel consumption for project's site</t>
  </si>
  <si>
    <t>Describe a possible start date and estimated implementation date or possible risks.</t>
  </si>
  <si>
    <t>Annual Electricity Consumption</t>
  </si>
  <si>
    <t>Annual Fuel Consumption</t>
  </si>
  <si>
    <t>Main Switch Capacity</t>
  </si>
  <si>
    <t>Avg monthly peak demand</t>
  </si>
  <si>
    <t>Estimated Measure Life of EM</t>
  </si>
  <si>
    <t>Heating System</t>
  </si>
  <si>
    <t>Net Incremental Annual GHG Emissions</t>
  </si>
  <si>
    <t>Net Incremental GHG Emissions Over Measure Life</t>
  </si>
  <si>
    <t>Net Incremental Energy Cost (Electricity and Fuel)</t>
  </si>
  <si>
    <t xml:space="preserve">Net Incremental Maintenance Cost </t>
  </si>
  <si>
    <t>Simple Payback Without Incentive (years)</t>
  </si>
  <si>
    <t>Net Incremental Capital Cost Without Incentive</t>
  </si>
  <si>
    <t xml:space="preserve">Building Name: </t>
  </si>
  <si>
    <t>Building Name</t>
  </si>
  <si>
    <t>$/year</t>
  </si>
  <si>
    <t>tCO2e/yr</t>
  </si>
  <si>
    <t>Annual energy cost</t>
  </si>
  <si>
    <t>Annual demand cost</t>
  </si>
  <si>
    <t>Total annual electricity costs</t>
  </si>
  <si>
    <t>Annual GHG emissions</t>
  </si>
  <si>
    <t>Building performance with electrification measure</t>
  </si>
  <si>
    <t>Annual electricity consumption summary</t>
  </si>
  <si>
    <t>Annual fuel costs</t>
  </si>
  <si>
    <t>ekWh/yr</t>
  </si>
  <si>
    <t>Annual equivalent input energy usage</t>
  </si>
  <si>
    <t>C02e/GJ</t>
  </si>
  <si>
    <t>Emission factor</t>
  </si>
  <si>
    <t>Tariff rate</t>
  </si>
  <si>
    <t>rate</t>
  </si>
  <si>
    <t>Total connected Load</t>
  </si>
  <si>
    <t>Capital and maintenance costs</t>
  </si>
  <si>
    <t>Interconnection equipment</t>
  </si>
  <si>
    <t>interconnection installation</t>
  </si>
  <si>
    <t>Study Summary</t>
  </si>
  <si>
    <t>tCO2e/year</t>
  </si>
  <si>
    <t>Positive values indicate unit increase, negative values indicate unit decrease</t>
  </si>
  <si>
    <t>Incremental project cost and benefit summary</t>
  </si>
  <si>
    <t>Boiler (Space Heating)</t>
  </si>
  <si>
    <t>Rooftop Air Handling Unit (heating only)</t>
  </si>
  <si>
    <t>Rooftop Air Handling Unit (heating and cooling)</t>
  </si>
  <si>
    <t>Hot water baseboards/convectors/radiators</t>
  </si>
  <si>
    <t>Forced Flow Unit Heaters</t>
  </si>
  <si>
    <t>Radiant Heaters</t>
  </si>
  <si>
    <t>Air Curtain Heaters</t>
  </si>
  <si>
    <t>Service Water Heater</t>
  </si>
  <si>
    <t>Pool Heater</t>
  </si>
  <si>
    <t>Cooking Equipment</t>
  </si>
  <si>
    <t>Provide a brief description of the proposed electrification measure</t>
  </si>
  <si>
    <t>Additional Notes:</t>
  </si>
  <si>
    <t>DHW Information Sheet</t>
  </si>
  <si>
    <t>Performance Parameters</t>
  </si>
  <si>
    <t>BASELINE</t>
  </si>
  <si>
    <t>PROPOSED</t>
  </si>
  <si>
    <t>Average Daily DHW Consumption Rate</t>
  </si>
  <si>
    <t>Annual Operational Days</t>
  </si>
  <si>
    <t>days per year</t>
  </si>
  <si>
    <t>Total Number of DHW Use Units</t>
  </si>
  <si>
    <t>persons, suites, etc.</t>
  </si>
  <si>
    <t>DHW Supply Temperature Set-point</t>
  </si>
  <si>
    <t>Fuel heating seasonal efficiency (%) if applicable</t>
  </si>
  <si>
    <t>N/A</t>
  </si>
  <si>
    <t>Fuel heating source if applicable</t>
  </si>
  <si>
    <t>gas, propane, etc.</t>
  </si>
  <si>
    <t>Proposed Heat Pump Source Temperature</t>
  </si>
  <si>
    <t>Proposed Heat Pump Supply Temperature</t>
  </si>
  <si>
    <t>Proposed Heat Pump Heating COP (assumed constant)</t>
  </si>
  <si>
    <t>Proposed Heat Pump Heating Capacity</t>
  </si>
  <si>
    <t>Circulation Pumps' Total Power Draw (peak)</t>
  </si>
  <si>
    <t>Electricity Energy Cost Rate</t>
  </si>
  <si>
    <t>$ / kWh</t>
  </si>
  <si>
    <t>Electricity Demand Cost Rate</t>
  </si>
  <si>
    <t>$ / kW</t>
  </si>
  <si>
    <t>Fuel Energy Rate</t>
  </si>
  <si>
    <t>RTU Information Sheet</t>
  </si>
  <si>
    <t>Total supply air flow rate at unit</t>
  </si>
  <si>
    <t>Total outdoor air flow rate at unit</t>
  </si>
  <si>
    <t>Total exhaust air flow rate at unit</t>
  </si>
  <si>
    <t>Exhaust air heat recovery effectiveness (sensible) 
if applicable</t>
  </si>
  <si>
    <t>Supply air temperature (DB)
after unit</t>
  </si>
  <si>
    <t>Return (exhaust) air temperature (DB)</t>
  </si>
  <si>
    <t>Supply fan electric power draw</t>
  </si>
  <si>
    <t>Return fan electric power draw</t>
  </si>
  <si>
    <t>Proposed heat pump heating capacity at 60F ambient DB
(exclude backup)</t>
  </si>
  <si>
    <t>Proposed backup heating source</t>
  </si>
  <si>
    <t>Proposed cut-off ambient temperature
(start back up heating)</t>
  </si>
  <si>
    <t>When back up on, compressor is off</t>
  </si>
  <si>
    <t>Fuel Emission Factor (GHG)</t>
  </si>
  <si>
    <t>kg eCO2
per GJ</t>
  </si>
  <si>
    <t>Seasonal Cooling Efficiency
(if applicable)</t>
  </si>
  <si>
    <t>Fuel Energy Cost Rate</t>
  </si>
  <si>
    <t xml:space="preserve">Main Switch Size: </t>
  </si>
  <si>
    <t xml:space="preserve">Voltage:  </t>
  </si>
  <si>
    <t xml:space="preserve">Phase: </t>
  </si>
  <si>
    <t>If known, enter main switch details below</t>
  </si>
  <si>
    <t>Units:</t>
  </si>
  <si>
    <t xml:space="preserve">Units: </t>
  </si>
  <si>
    <t>tonne CO2e/year</t>
  </si>
  <si>
    <t xml:space="preserve">Existing annual cost : </t>
  </si>
  <si>
    <t xml:space="preserve">Existing annual GHG emissions : </t>
  </si>
  <si>
    <t>hours per day</t>
  </si>
  <si>
    <t>days per week</t>
  </si>
  <si>
    <t xml:space="preserve">Daily operating profile: </t>
  </si>
  <si>
    <t xml:space="preserve">Weekly operating profile: </t>
  </si>
  <si>
    <t>Has BC Hydro Conservation and Energy Management (CEM) Engineering, Alliance, or Business Help Line been consulted in the preparation of this application?</t>
  </si>
  <si>
    <t xml:space="preserve">System Age (years): </t>
  </si>
  <si>
    <t xml:space="preserve">EfficiencyBC Custom Lite Program
</t>
  </si>
  <si>
    <t>Baseline building performance</t>
  </si>
  <si>
    <t>Baseline equipment</t>
  </si>
  <si>
    <t xml:space="preserve">If applicable, enter name of BC Hydro Sponsored Energy Manager: </t>
  </si>
  <si>
    <t xml:space="preserve">If applicable, enter BC Hydro KAM name (or BC Hydro Representative): </t>
  </si>
  <si>
    <t>Instructions</t>
  </si>
  <si>
    <t>/year</t>
  </si>
  <si>
    <t>white, blue bordered cells for user inputs</t>
  </si>
  <si>
    <r>
      <rPr>
        <b/>
        <sz val="12"/>
        <color rgb="FF61A744"/>
        <rFont val="Arial Black"/>
        <family val="2"/>
      </rPr>
      <t>CleanBC</t>
    </r>
    <r>
      <rPr>
        <b/>
        <sz val="12"/>
        <color rgb="FF10A3C8"/>
        <rFont val="Arial Black"/>
        <family val="2"/>
      </rPr>
      <t xml:space="preserve"> </t>
    </r>
    <r>
      <rPr>
        <b/>
        <sz val="12"/>
        <color rgb="FF005C97"/>
        <rFont val="Arial Black"/>
        <family val="2"/>
      </rPr>
      <t>Custom Lite Incentives</t>
    </r>
    <r>
      <rPr>
        <b/>
        <sz val="12"/>
        <color rgb="FF008FB4"/>
        <rFont val="Arial Black"/>
        <family val="2"/>
      </rPr>
      <t xml:space="preserve">
</t>
    </r>
  </si>
  <si>
    <r>
      <rPr>
        <b/>
        <sz val="15"/>
        <color rgb="FF61A744"/>
        <rFont val="Arial"/>
        <family val="2"/>
      </rPr>
      <t>CleanBC</t>
    </r>
    <r>
      <rPr>
        <b/>
        <sz val="15"/>
        <color rgb="FF10A3C8"/>
        <rFont val="Arial"/>
        <family val="2"/>
      </rPr>
      <t xml:space="preserve"> </t>
    </r>
    <r>
      <rPr>
        <b/>
        <sz val="15"/>
        <color rgb="FF005C97"/>
        <rFont val="Arial"/>
        <family val="2"/>
      </rPr>
      <t>Custom-Lite Incentives</t>
    </r>
  </si>
  <si>
    <t>HVACandDHW</t>
  </si>
  <si>
    <t>H/D Persistence</t>
  </si>
  <si>
    <t>The purpose of this application form is to provide guidance on collecting information needed to propose Low-Carbon Electrification (LCE) opportunities and determine whether further study is warranted for the CleanBC Custom Lite program.</t>
  </si>
  <si>
    <t>Are they familiar with CleanBC Custom program study guidelines?</t>
  </si>
  <si>
    <t>The low-carbon electrification application will be reviewed by BCH Conservation &amp; Energy Management Engineering on behalf of CleanBC and will look for reasonable assumptions, appropriate methodology and results that are consistent with sound judgement and similar project experience.  The customer/consultant will be  given every opportunity to revise as needed. The application materials submitted will not be analyzed in sufficient detail to verify all calculations as the customer/consultant retains all responsibility for information provided.</t>
  </si>
  <si>
    <t>Is this building/project currently registered in ENERGY STAR Portfolio Manager?</t>
  </si>
  <si>
    <t>day-month-year</t>
  </si>
  <si>
    <t>Sheet Name</t>
  </si>
  <si>
    <t>FIRST Review - by 
NAME
EMAIL
TEL</t>
  </si>
  <si>
    <r>
      <t xml:space="preserve">RESPONSE to </t>
    </r>
    <r>
      <rPr>
        <b/>
        <u/>
        <sz val="10"/>
        <color theme="0"/>
        <rFont val="Arial"/>
        <family val="2"/>
      </rPr>
      <t>First</t>
    </r>
    <r>
      <rPr>
        <b/>
        <sz val="10"/>
        <color theme="0"/>
        <rFont val="Arial"/>
        <family val="2"/>
      </rPr>
      <t xml:space="preserve"> Review - by 
NAME
EMAIL
TEL</t>
    </r>
  </si>
  <si>
    <t>SECOND Review - by 
NAME
EMAIL
TEL</t>
  </si>
  <si>
    <r>
      <t xml:space="preserve">RESPONSE to </t>
    </r>
    <r>
      <rPr>
        <b/>
        <u/>
        <sz val="10"/>
        <color theme="0"/>
        <rFont val="Arial"/>
        <family val="2"/>
      </rPr>
      <t>Second</t>
    </r>
    <r>
      <rPr>
        <b/>
        <sz val="10"/>
        <color theme="0"/>
        <rFont val="Arial"/>
        <family val="2"/>
      </rPr>
      <t xml:space="preserve"> Review - by 
NAME
EMAIL
TEL</t>
    </r>
  </si>
  <si>
    <t>TEMP</t>
  </si>
  <si>
    <t>HVAC 	Air Source VRF Distributed Heat Pumps</t>
  </si>
  <si>
    <t>HVAC 	Air Source VRF Distributed Heat Pumps with High-efficiency (&gt;75%) HRV</t>
  </si>
  <si>
    <t>HVAC 	Air-to-Air Heat Pump (ductless or minisplit)</t>
  </si>
  <si>
    <t>HVAC 	Air-to-Air Heat Pump (ductless or mini-split) with High-efficiency (&gt;75%) HRV</t>
  </si>
  <si>
    <t>HVAC 	Air-to-Water Heat Pump</t>
  </si>
  <si>
    <t>HVAC 	Electric Boiler</t>
  </si>
  <si>
    <t>HVAC 	Electric Water Heater</t>
  </si>
  <si>
    <t>HVAC 	Exhaust Air Heat Recovery Heat Pump</t>
  </si>
  <si>
    <t>HVAC 	Ground Source Heat Pump</t>
  </si>
  <si>
    <t>HVAC 	Heat Recovery Chiller</t>
  </si>
  <si>
    <t>HVAC 	High-efficiency (&gt;75%) HRV</t>
  </si>
  <si>
    <t>HVAC 	Rooftop Air-to-Air Heat Pump</t>
  </si>
  <si>
    <t>HVAC 	Rooftop Air-to-Air Heat Pump Make Up Air Unit with Electric Backup</t>
  </si>
  <si>
    <t>HVAC 	Rooftop Air-to-Air Heat Pump Make Up Air Unit with Gas Backup</t>
  </si>
  <si>
    <t>HVAC 	Rooftop Air-to-Air Heat Pump Mixed Air Unit with Electric Backup</t>
  </si>
  <si>
    <t>HVAC 	Rooftop Air-to-Air Heat Pump Mixed Air Unit with Gas Backup</t>
  </si>
  <si>
    <t>HVAC 	Rooftop Air-to-Air Heat Pump Mixed Air Unit with Gas Backup and High-efficiency (&gt;75%) HRV</t>
  </si>
  <si>
    <t>HVAC 	Rooftop Air-to-Water Heat Pump</t>
  </si>
  <si>
    <t>HVAC 	Water Source VRF Distributed Heat Pumps</t>
  </si>
  <si>
    <t>HVAC 	Water-to-Water Heat Pump</t>
  </si>
  <si>
    <t>DHW 	Air-to-Water CO2 Heat Pump Water Heater</t>
  </si>
  <si>
    <t>DHW 	Air-to-Water Heat Pump (central plant)</t>
  </si>
  <si>
    <t>DHW 	Air-to-Water Heat Pump Water Heater</t>
  </si>
  <si>
    <t>DHW 	Electric Boiler</t>
  </si>
  <si>
    <t>DHW 	Electric Water Heater</t>
  </si>
  <si>
    <t>DHW 	Ground Source Heat Pump</t>
  </si>
  <si>
    <t>DHW 	Heat Recovery Chiller</t>
  </si>
  <si>
    <t>DHW 	Sewage Heat Recovery Heat Pump</t>
  </si>
  <si>
    <t>DHW 	Water-to-Water Heat Pump</t>
  </si>
  <si>
    <t>Food Preparation Retrofit 	Electrify Food Preparation Equipment</t>
  </si>
  <si>
    <t>Swimming Pool Water Heating 	PROCESS Air-to-Water Heat Pump</t>
  </si>
  <si>
    <t>Swimming Pool Water Heating 	PROCESS Electric Boiler</t>
  </si>
  <si>
    <t>Swimming Pool Water Heating 	PROCESS Heat Recovery Chiller</t>
  </si>
  <si>
    <t>Swimming Pool Water Heating 	PROCESS Rooftop Air-to-Water Heat Pump</t>
  </si>
  <si>
    <t>Swimming Pool Water Heating 	PROCESS Water-to-Water Heat Pump</t>
  </si>
  <si>
    <t>Swimming Pool</t>
  </si>
  <si>
    <t>Food Preparation</t>
  </si>
  <si>
    <t>OTHER</t>
  </si>
  <si>
    <t>HVAC 	Water-to-Air (Water-Source) Distributed Heat Pumps</t>
  </si>
  <si>
    <t>Aquatic Centre -Swimming Pool</t>
  </si>
  <si>
    <t>Automotive Facility</t>
  </si>
  <si>
    <t>Courthouse</t>
  </si>
  <si>
    <t>Dining: Bar/Lounge/Leisure</t>
  </si>
  <si>
    <t>Dining: Cafeteria/Fast Food</t>
  </si>
  <si>
    <t>Fire Station</t>
  </si>
  <si>
    <t>Food Retail / Grocery</t>
  </si>
  <si>
    <t>Healthcare-Clinic/Nursing</t>
  </si>
  <si>
    <t>Ice Arena</t>
  </si>
  <si>
    <t>Laboratory / Research Centre</t>
  </si>
  <si>
    <t>Manufacturing Facility</t>
  </si>
  <si>
    <t>Mixed Use</t>
  </si>
  <si>
    <t xml:space="preserve">MURB over 6 storey </t>
  </si>
  <si>
    <t>MURB up to 6 storey</t>
  </si>
  <si>
    <t>Office - Large  (over 50,000 sqft)</t>
  </si>
  <si>
    <t>Office - Small (under 50,000 sqft)</t>
  </si>
  <si>
    <t>Penitentiary</t>
  </si>
  <si>
    <t>Police Station</t>
  </si>
  <si>
    <t>Recreation / Exercise Centre</t>
  </si>
  <si>
    <t>Retail - large (over 50,000 sqft)</t>
  </si>
  <si>
    <t>Retail - small (under 50,000 sqft)</t>
  </si>
  <si>
    <t>School - primary</t>
  </si>
  <si>
    <t>School - secondary</t>
  </si>
  <si>
    <t>Town Hall</t>
  </si>
  <si>
    <t>Baseline Case</t>
  </si>
  <si>
    <t>Proposed Case</t>
  </si>
  <si>
    <t>Project's Total Electricity Use Percentage</t>
  </si>
  <si>
    <t>&lt;&lt; based on building total energy &gt;&gt;</t>
  </si>
  <si>
    <t>Project's Total Fuel Use Percentage</t>
  </si>
  <si>
    <t xml:space="preserve">Company Head Office Address: </t>
  </si>
  <si>
    <t>Custom-Lite Workbook
Version 3.0
May 2022</t>
  </si>
  <si>
    <t>2020 B.C. BEST PRACTICES METHODOLOGY FOR QUANTIFYING GREENHOUSE GAS EMISSIONS (April 2021)</t>
  </si>
  <si>
    <t>https://www2.gov.bc.ca/assets/gov/environment/climate-change/cng/methodology/2020-pso-methodology.pdf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</si>
</sst>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 numFmtId="168" formatCode="0.00000"/>
    <numFmt numFmtId="169" formatCode="0.0000"/>
    <numFmt numFmtId="170" formatCode="0.000000"/>
    <numFmt numFmtId="171" formatCode="0.000"/>
    <numFmt numFmtId="172" formatCode="[$-409]mmmm\ d\,\ yyyy;@"/>
    <numFmt numFmtId="173" formatCode="General&quot;.&quot;"/>
    <numFmt numFmtId="174" formatCode="0.0"/>
    <numFmt numFmtId="175" formatCode="#,##0.0"/>
    <numFmt numFmtId="176" formatCode="_(* #,##0.0_);_(* \(#,##0.0\);_(* &quot;-&quot;??_);_(@_)"/>
    <numFmt numFmtId="177" formatCode="0.0%"/>
    <numFmt numFmtId="178" formatCode="General\ &quot;years&quot;"/>
    <numFmt numFmtId="179" formatCode="#,##0.0_);\(#,##0.0\)"/>
  </numFmts>
  <fonts count="1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3"/>
      <color theme="3"/>
      <name val="Arial"/>
      <family val="2"/>
    </font>
    <font>
      <sz val="10"/>
      <name val="Arial"/>
      <family val="2"/>
    </font>
    <font>
      <sz val="16"/>
      <color theme="1"/>
      <name val="Arial"/>
      <family val="2"/>
    </font>
    <font>
      <b/>
      <sz val="10"/>
      <color theme="1"/>
      <name val="Arial"/>
      <family val="2"/>
    </font>
    <font>
      <b/>
      <sz val="15"/>
      <color theme="3"/>
      <name val="Arial"/>
      <family val="2"/>
    </font>
    <font>
      <b/>
      <sz val="12"/>
      <color theme="1"/>
      <name val="Arial"/>
      <family val="2"/>
    </font>
    <font>
      <u/>
      <sz val="10"/>
      <color theme="10"/>
      <name val="Arial"/>
      <family val="2"/>
    </font>
    <font>
      <b/>
      <sz val="11"/>
      <color theme="1"/>
      <name val="Calibri"/>
      <family val="2"/>
      <scheme val="minor"/>
    </font>
    <font>
      <u/>
      <sz val="11"/>
      <color theme="1"/>
      <name val="Calibri"/>
      <family val="2"/>
      <scheme val="minor"/>
    </font>
    <font>
      <vertAlign val="superscript"/>
      <sz val="11"/>
      <color theme="1"/>
      <name val="Calibri"/>
      <family val="2"/>
      <scheme val="minor"/>
    </font>
    <font>
      <b/>
      <sz val="10"/>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1F497D"/>
      <name val="Arial"/>
      <family val="2"/>
    </font>
    <font>
      <sz val="10"/>
      <color rgb="FF000000"/>
      <name val="Arial"/>
      <family val="2"/>
    </font>
    <font>
      <sz val="11"/>
      <name val="Calibri"/>
      <family val="2"/>
      <scheme val="minor"/>
    </font>
    <font>
      <b/>
      <sz val="11"/>
      <color theme="0"/>
      <name val="Calibri"/>
      <family val="2"/>
      <scheme val="minor"/>
    </font>
    <font>
      <sz val="10"/>
      <name val="Times New Roman"/>
      <family val="1"/>
    </font>
    <font>
      <u/>
      <sz val="10"/>
      <color theme="10"/>
      <name val="Times New Roman"/>
      <family val="1"/>
    </font>
    <font>
      <b/>
      <sz val="10"/>
      <name val="Arial"/>
      <family val="2"/>
    </font>
    <font>
      <b/>
      <sz val="10"/>
      <color rgb="FFFF0000"/>
      <name val="Arial"/>
      <family val="2"/>
    </font>
    <font>
      <i/>
      <sz val="10"/>
      <color theme="0" tint="-0.499984740745262"/>
      <name val="Arial"/>
      <family val="2"/>
    </font>
    <font>
      <i/>
      <sz val="10"/>
      <color theme="1"/>
      <name val="Arial"/>
      <family val="2"/>
    </font>
    <font>
      <b/>
      <i/>
      <sz val="10"/>
      <color theme="1"/>
      <name val="Arial"/>
      <family val="2"/>
    </font>
    <font>
      <sz val="10"/>
      <color rgb="FFFF0000"/>
      <name val="Arial"/>
      <family val="2"/>
    </font>
    <font>
      <i/>
      <sz val="10"/>
      <color rgb="FFFF0000"/>
      <name val="Arial"/>
      <family val="2"/>
    </font>
    <font>
      <sz val="12"/>
      <name val="Arial Black"/>
      <family val="2"/>
    </font>
    <font>
      <i/>
      <sz val="10"/>
      <color rgb="FF004F6C"/>
      <name val="Arial"/>
      <family val="2"/>
    </font>
    <font>
      <b/>
      <sz val="10"/>
      <color rgb="FF10A3C8"/>
      <name val="Arial"/>
      <family val="2"/>
    </font>
    <font>
      <sz val="10"/>
      <color theme="0" tint="-0.14999847407452621"/>
      <name val="Arial"/>
      <family val="2"/>
    </font>
    <font>
      <sz val="10"/>
      <color rgb="FF0070C0"/>
      <name val="Arial"/>
      <family val="2"/>
    </font>
    <font>
      <sz val="10"/>
      <color theme="9" tint="-0.499984740745262"/>
      <name val="Arial"/>
      <family val="2"/>
    </font>
    <font>
      <b/>
      <sz val="10"/>
      <color rgb="FF0070C0"/>
      <name val="Arial"/>
      <family val="2"/>
    </font>
    <font>
      <b/>
      <i/>
      <sz val="10"/>
      <color rgb="FF10A3C8"/>
      <name val="Arial"/>
      <family val="2"/>
    </font>
    <font>
      <sz val="11"/>
      <color theme="1"/>
      <name val="Arial"/>
      <family val="2"/>
    </font>
    <font>
      <sz val="9"/>
      <color theme="1"/>
      <name val="Arial"/>
      <family val="2"/>
    </font>
    <font>
      <b/>
      <sz val="8"/>
      <color theme="1"/>
      <name val="Arial"/>
      <family val="2"/>
    </font>
    <font>
      <sz val="8"/>
      <color theme="1"/>
      <name val="Arial"/>
      <family val="2"/>
    </font>
    <font>
      <b/>
      <sz val="12"/>
      <color theme="0"/>
      <name val="Arial"/>
      <family val="2"/>
    </font>
    <font>
      <b/>
      <sz val="8"/>
      <name val="Arial"/>
      <family val="2"/>
    </font>
    <font>
      <sz val="8"/>
      <color theme="0"/>
      <name val="Arial"/>
      <family val="2"/>
    </font>
    <font>
      <sz val="11"/>
      <color theme="0"/>
      <name val="Arial"/>
      <family val="2"/>
    </font>
    <font>
      <b/>
      <sz val="14"/>
      <color theme="1"/>
      <name val="Arial"/>
      <family val="2"/>
    </font>
    <font>
      <sz val="10"/>
      <color theme="1"/>
      <name val="Calibri"/>
      <family val="2"/>
    </font>
    <font>
      <i/>
      <sz val="8"/>
      <color theme="6" tint="-0.499984740745262"/>
      <name val="Arial"/>
      <family val="2"/>
    </font>
    <font>
      <b/>
      <sz val="12"/>
      <color rgb="FF000099"/>
      <name val="Arial"/>
      <family val="2"/>
    </font>
    <font>
      <sz val="8"/>
      <color rgb="FF000000"/>
      <name val="Tahoma"/>
      <family val="2"/>
    </font>
    <font>
      <b/>
      <i/>
      <sz val="8"/>
      <color theme="1"/>
      <name val="Arial"/>
      <family val="2"/>
    </font>
    <font>
      <b/>
      <i/>
      <sz val="9"/>
      <color theme="1"/>
      <name val="Arial"/>
      <family val="2"/>
    </font>
    <font>
      <i/>
      <sz val="10"/>
      <name val="Arial"/>
      <family val="2"/>
    </font>
    <font>
      <i/>
      <sz val="9"/>
      <name val="Arial"/>
      <family val="2"/>
    </font>
    <font>
      <sz val="10"/>
      <color theme="5" tint="-0.249977111117893"/>
      <name val="Arial"/>
      <family val="2"/>
    </font>
    <font>
      <b/>
      <sz val="10"/>
      <color theme="9" tint="-0.249977111117893"/>
      <name val="Arial"/>
      <family val="2"/>
    </font>
    <font>
      <b/>
      <i/>
      <sz val="10"/>
      <name val="Arial"/>
      <family val="2"/>
    </font>
    <font>
      <b/>
      <sz val="12"/>
      <color rgb="FF10A3C8"/>
      <name val="Arial Black"/>
      <family val="2"/>
    </font>
    <font>
      <b/>
      <sz val="12"/>
      <color rgb="FF004F6C"/>
      <name val="Arial"/>
      <family val="2"/>
    </font>
    <font>
      <i/>
      <sz val="10"/>
      <color rgb="FF10A3C8"/>
      <name val="Arial"/>
      <family val="2"/>
    </font>
    <font>
      <sz val="10"/>
      <color theme="9" tint="-0.249977111117893"/>
      <name val="Arial"/>
      <family val="2"/>
    </font>
    <font>
      <b/>
      <sz val="12"/>
      <name val="Arial"/>
      <family val="2"/>
    </font>
    <font>
      <sz val="12"/>
      <name val="Arial"/>
      <family val="2"/>
    </font>
    <font>
      <sz val="12"/>
      <color theme="1"/>
      <name val="Arial"/>
      <family val="2"/>
    </font>
    <font>
      <b/>
      <sz val="12"/>
      <color rgb="FFFF0000"/>
      <name val="Arial"/>
      <family val="2"/>
    </font>
    <font>
      <sz val="12"/>
      <color rgb="FFFF0000"/>
      <name val="Arial"/>
      <family val="2"/>
    </font>
    <font>
      <b/>
      <sz val="9"/>
      <color indexed="81"/>
      <name val="Tahoma"/>
      <family val="2"/>
    </font>
    <font>
      <sz val="9"/>
      <color indexed="81"/>
      <name val="Tahoma"/>
      <family val="2"/>
    </font>
    <font>
      <i/>
      <sz val="10"/>
      <color theme="0" tint="-0.249977111117893"/>
      <name val="Arial"/>
      <family val="2"/>
    </font>
    <font>
      <b/>
      <sz val="15"/>
      <color rgb="FF10A3C8"/>
      <name val="Arial"/>
      <family val="2"/>
    </font>
    <font>
      <b/>
      <sz val="10"/>
      <color rgb="FF008FB4"/>
      <name val="Arial"/>
      <family val="2"/>
    </font>
    <font>
      <b/>
      <sz val="15"/>
      <color rgb="FF61A744"/>
      <name val="Arial"/>
      <family val="2"/>
    </font>
    <font>
      <sz val="14"/>
      <color rgb="FF61A744"/>
      <name val="Arial Black"/>
      <family val="2"/>
    </font>
    <font>
      <b/>
      <sz val="12"/>
      <color rgb="FF61A744"/>
      <name val="Arial"/>
      <family val="2"/>
    </font>
    <font>
      <b/>
      <sz val="12"/>
      <color rgb="FF61A744"/>
      <name val="Arial Black"/>
      <family val="2"/>
    </font>
    <font>
      <b/>
      <sz val="12"/>
      <color rgb="FF008FB4"/>
      <name val="Arial Black"/>
      <family val="2"/>
    </font>
    <font>
      <sz val="12"/>
      <color rgb="FF002A4E"/>
      <name val="Arial Black"/>
      <family val="2"/>
    </font>
    <font>
      <sz val="14"/>
      <color rgb="FF005C97"/>
      <name val="Arial Black"/>
      <family val="2"/>
    </font>
    <font>
      <b/>
      <sz val="12"/>
      <color rgb="FF005C97"/>
      <name val="Arial Black"/>
      <family val="2"/>
    </font>
    <font>
      <b/>
      <sz val="10"/>
      <color rgb="FF005C97"/>
      <name val="Arial"/>
      <family val="2"/>
    </font>
    <font>
      <i/>
      <sz val="10"/>
      <color rgb="FF005C97"/>
      <name val="Arial"/>
      <family val="2"/>
    </font>
    <font>
      <sz val="12"/>
      <color rgb="FF005C97"/>
      <name val="Arial"/>
      <family val="2"/>
    </font>
    <font>
      <b/>
      <sz val="15"/>
      <color rgb="FF005C97"/>
      <name val="Arial"/>
      <family val="2"/>
    </font>
    <font>
      <sz val="14"/>
      <color rgb="FF005C97"/>
      <name val="Arial"/>
      <family val="2"/>
    </font>
    <font>
      <sz val="11"/>
      <name val="Calibri"/>
      <family val="2"/>
      <scheme val="minor"/>
    </font>
    <font>
      <b/>
      <u/>
      <sz val="10"/>
      <color theme="0"/>
      <name val="Arial"/>
      <family val="2"/>
    </font>
    <font>
      <b/>
      <u/>
      <sz val="10"/>
      <name val="Arial"/>
      <family val="2"/>
    </font>
    <font>
      <sz val="11"/>
      <color rgb="FF0070C0"/>
      <name val="Arial"/>
      <family val="2"/>
    </font>
    <font>
      <sz val="11"/>
      <color rgb="FFFF0000"/>
      <name val="Arial"/>
      <family val="2"/>
    </font>
    <font>
      <b/>
      <sz val="11"/>
      <color rgb="FFFF0000"/>
      <name val="Calibri"/>
      <family val="2"/>
      <scheme val="minor"/>
    </font>
    <font>
      <u/>
      <sz val="9"/>
      <color theme="10"/>
      <name val="Times New Roman"/>
      <family val="1"/>
    </font>
  </fonts>
  <fills count="52">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bgColor theme="1"/>
      </patternFill>
    </fill>
    <fill>
      <patternFill patternType="solid">
        <fgColor rgb="FFFFFFCC"/>
      </patternFill>
    </fill>
    <fill>
      <patternFill patternType="solid">
        <fgColor indexed="43"/>
        <bgColor indexed="64"/>
      </patternFill>
    </fill>
    <fill>
      <patternFill patternType="solid">
        <fgColor indexed="4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D7FDEA"/>
        <bgColor indexed="64"/>
      </patternFill>
    </fill>
    <fill>
      <patternFill patternType="solid">
        <fgColor rgb="FF10A3C8"/>
        <bgColor indexed="64"/>
      </patternFill>
    </fill>
    <fill>
      <patternFill patternType="solid">
        <fgColor rgb="FFDCF6FC"/>
        <bgColor indexed="64"/>
      </patternFill>
    </fill>
    <fill>
      <patternFill patternType="solid">
        <fgColor rgb="FF046A38"/>
        <bgColor indexed="64"/>
      </patternFill>
    </fill>
    <fill>
      <patternFill patternType="solid">
        <fgColor rgb="FFECFEF5"/>
        <bgColor indexed="64"/>
      </patternFill>
    </fill>
    <fill>
      <patternFill patternType="solid">
        <fgColor theme="1"/>
        <bgColor indexed="64"/>
      </patternFill>
    </fill>
    <fill>
      <patternFill patternType="solid">
        <fgColor theme="6" tint="0.59999389629810485"/>
        <bgColor indexed="64"/>
      </patternFill>
    </fill>
    <fill>
      <patternFill patternType="solid">
        <fgColor rgb="FF61A744"/>
        <bgColor indexed="64"/>
      </patternFill>
    </fill>
    <fill>
      <patternFill patternType="solid">
        <fgColor rgb="FF002A4E"/>
        <bgColor indexed="64"/>
      </patternFill>
    </fill>
    <fill>
      <patternFill patternType="solid">
        <fgColor rgb="FFD2E9C9"/>
        <bgColor indexed="64"/>
      </patternFill>
    </fill>
    <fill>
      <patternFill patternType="solid">
        <fgColor rgb="FFD9EEFF"/>
        <bgColor indexed="64"/>
      </patternFill>
    </fill>
    <fill>
      <patternFill patternType="solid">
        <fgColor theme="3" tint="0.79998168889431442"/>
        <bgColor indexed="64"/>
      </patternFill>
    </fill>
    <fill>
      <patternFill patternType="solid">
        <fgColor rgb="FF002060"/>
        <bgColor indexed="64"/>
      </patternFill>
    </fill>
    <fill>
      <patternFill patternType="solid">
        <fgColor theme="6" tint="0.39997558519241921"/>
        <bgColor indexed="64"/>
      </patternFill>
    </fill>
    <fill>
      <patternFill patternType="solid">
        <fgColor rgb="FFD1EDFF"/>
        <bgColor indexed="64"/>
      </patternFill>
    </fill>
  </fills>
  <borders count="100">
    <border>
      <left/>
      <right/>
      <top/>
      <bottom/>
      <diagonal/>
    </border>
    <border>
      <left/>
      <right/>
      <top/>
      <bottom style="thick">
        <color theme="4" tint="0.499984740745262"/>
      </bottom>
      <diagonal/>
    </border>
    <border>
      <left/>
      <right/>
      <top/>
      <bottom style="thick">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bottom style="thin">
        <color indexed="64"/>
      </bottom>
      <diagonal/>
    </border>
    <border>
      <left style="thin">
        <color indexed="64"/>
      </left>
      <right style="thin">
        <color auto="1"/>
      </right>
      <top style="thin">
        <color auto="1"/>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diagonal/>
    </border>
    <border>
      <left/>
      <right/>
      <top style="medium">
        <color rgb="FF046A38"/>
      </top>
      <bottom/>
      <diagonal/>
    </border>
    <border>
      <left/>
      <right/>
      <top style="thin">
        <color theme="1"/>
      </top>
      <bottom/>
      <diagonal/>
    </border>
    <border>
      <left style="thin">
        <color rgb="FF10A3C8"/>
      </left>
      <right/>
      <top style="thin">
        <color rgb="FF10A3C8"/>
      </top>
      <bottom style="thin">
        <color rgb="FF10A3C8"/>
      </bottom>
      <diagonal/>
    </border>
    <border>
      <left/>
      <right style="thin">
        <color rgb="FF10A3C8"/>
      </right>
      <top style="thin">
        <color rgb="FF10A3C8"/>
      </top>
      <bottom style="thin">
        <color rgb="FF10A3C8"/>
      </bottom>
      <diagonal/>
    </border>
    <border>
      <left style="thin">
        <color rgb="FF046A38"/>
      </left>
      <right style="thin">
        <color rgb="FF046A38"/>
      </right>
      <top style="thin">
        <color rgb="FF046A38"/>
      </top>
      <bottom style="thin">
        <color rgb="FF046A38"/>
      </bottom>
      <diagonal/>
    </border>
    <border>
      <left style="thin">
        <color rgb="FF046A38"/>
      </left>
      <right/>
      <top style="thin">
        <color rgb="FF046A38"/>
      </top>
      <bottom style="thin">
        <color rgb="FF046A38"/>
      </bottom>
      <diagonal/>
    </border>
    <border>
      <left/>
      <right style="thin">
        <color rgb="FF046A38"/>
      </right>
      <top style="thin">
        <color rgb="FF046A38"/>
      </top>
      <bottom style="thin">
        <color rgb="FF046A38"/>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rgb="FF61A744"/>
      </top>
      <bottom/>
      <diagonal/>
    </border>
    <border>
      <left/>
      <right/>
      <top/>
      <bottom style="medium">
        <color rgb="FF61A744"/>
      </bottom>
      <diagonal/>
    </border>
    <border>
      <left style="thin">
        <color rgb="FF61A744"/>
      </left>
      <right style="thin">
        <color rgb="FF61A744"/>
      </right>
      <top style="thin">
        <color rgb="FF61A744"/>
      </top>
      <bottom style="thin">
        <color rgb="FF61A744"/>
      </bottom>
      <diagonal/>
    </border>
    <border>
      <left style="thin">
        <color rgb="FF61A744"/>
      </left>
      <right/>
      <top style="thin">
        <color rgb="FF61A744"/>
      </top>
      <bottom/>
      <diagonal/>
    </border>
    <border>
      <left/>
      <right/>
      <top style="thin">
        <color rgb="FF61A744"/>
      </top>
      <bottom/>
      <diagonal/>
    </border>
    <border>
      <left/>
      <right style="thin">
        <color rgb="FF61A744"/>
      </right>
      <top style="thin">
        <color rgb="FF61A744"/>
      </top>
      <bottom/>
      <diagonal/>
    </border>
    <border>
      <left style="thin">
        <color rgb="FF61A744"/>
      </left>
      <right/>
      <top/>
      <bottom/>
      <diagonal/>
    </border>
    <border>
      <left/>
      <right style="thin">
        <color rgb="FF61A744"/>
      </right>
      <top/>
      <bottom/>
      <diagonal/>
    </border>
    <border>
      <left style="thin">
        <color rgb="FF61A744"/>
      </left>
      <right/>
      <top/>
      <bottom style="thin">
        <color rgb="FF61A744"/>
      </bottom>
      <diagonal/>
    </border>
    <border>
      <left/>
      <right/>
      <top/>
      <bottom style="thin">
        <color rgb="FF61A744"/>
      </bottom>
      <diagonal/>
    </border>
    <border>
      <left/>
      <right style="thin">
        <color rgb="FF61A744"/>
      </right>
      <top/>
      <bottom style="thin">
        <color rgb="FF61A744"/>
      </bottom>
      <diagonal/>
    </border>
    <border>
      <left style="thin">
        <color rgb="FF61A744"/>
      </left>
      <right/>
      <top style="thin">
        <color rgb="FF61A744"/>
      </top>
      <bottom style="thin">
        <color rgb="FF61A744"/>
      </bottom>
      <diagonal/>
    </border>
    <border>
      <left/>
      <right/>
      <top style="thin">
        <color rgb="FF61A744"/>
      </top>
      <bottom style="thin">
        <color rgb="FF61A744"/>
      </bottom>
      <diagonal/>
    </border>
    <border>
      <left/>
      <right style="thin">
        <color rgb="FF61A744"/>
      </right>
      <top style="thin">
        <color rgb="FF61A744"/>
      </top>
      <bottom style="thin">
        <color rgb="FF61A744"/>
      </bottom>
      <diagonal/>
    </border>
    <border>
      <left style="thin">
        <color rgb="FF61A744"/>
      </left>
      <right style="thin">
        <color theme="0" tint="-4.9989318521683403E-2"/>
      </right>
      <top style="thin">
        <color rgb="FF61A744"/>
      </top>
      <bottom style="thin">
        <color rgb="FF61A744"/>
      </bottom>
      <diagonal/>
    </border>
    <border>
      <left style="thin">
        <color theme="0" tint="-4.9989318521683403E-2"/>
      </left>
      <right style="thin">
        <color rgb="FF61A744"/>
      </right>
      <top style="thin">
        <color rgb="FF61A744"/>
      </top>
      <bottom style="thin">
        <color rgb="FF61A744"/>
      </bottom>
      <diagonal/>
    </border>
    <border>
      <left style="thin">
        <color rgb="FF005C97"/>
      </left>
      <right style="thin">
        <color rgb="FF005C97"/>
      </right>
      <top style="thin">
        <color rgb="FF005C97"/>
      </top>
      <bottom style="thin">
        <color rgb="FF005C97"/>
      </bottom>
      <diagonal/>
    </border>
    <border>
      <left style="thin">
        <color rgb="FF005C97"/>
      </left>
      <right/>
      <top style="thin">
        <color rgb="FF005C97"/>
      </top>
      <bottom style="thin">
        <color rgb="FF005C97"/>
      </bottom>
      <diagonal/>
    </border>
    <border>
      <left/>
      <right/>
      <top style="thin">
        <color rgb="FF005C97"/>
      </top>
      <bottom style="thin">
        <color rgb="FF005C97"/>
      </bottom>
      <diagonal/>
    </border>
    <border>
      <left/>
      <right style="thin">
        <color rgb="FF005C97"/>
      </right>
      <top style="thin">
        <color rgb="FF005C97"/>
      </top>
      <bottom style="thin">
        <color rgb="FF005C97"/>
      </bottom>
      <diagonal/>
    </border>
    <border>
      <left style="thin">
        <color rgb="FF005C97"/>
      </left>
      <right style="thin">
        <color theme="0" tint="-4.9989318521683403E-2"/>
      </right>
      <top style="thin">
        <color rgb="FF005C97"/>
      </top>
      <bottom style="thin">
        <color rgb="FF005C97"/>
      </bottom>
      <diagonal/>
    </border>
    <border>
      <left style="thin">
        <color theme="0" tint="-4.9989318521683403E-2"/>
      </left>
      <right style="thin">
        <color rgb="FF005C97"/>
      </right>
      <top style="thin">
        <color rgb="FF005C97"/>
      </top>
      <bottom style="thin">
        <color rgb="FF005C97"/>
      </bottom>
      <diagonal/>
    </border>
    <border>
      <left style="thin">
        <color rgb="FF005C97"/>
      </left>
      <right/>
      <top style="thin">
        <color rgb="FF005C97"/>
      </top>
      <bottom/>
      <diagonal/>
    </border>
    <border>
      <left/>
      <right/>
      <top style="thin">
        <color rgb="FF005C97"/>
      </top>
      <bottom/>
      <diagonal/>
    </border>
    <border>
      <left/>
      <right style="thin">
        <color rgb="FF005C97"/>
      </right>
      <top style="thin">
        <color rgb="FF005C97"/>
      </top>
      <bottom/>
      <diagonal/>
    </border>
    <border>
      <left style="thin">
        <color rgb="FF005C97"/>
      </left>
      <right/>
      <top/>
      <bottom/>
      <diagonal/>
    </border>
    <border>
      <left/>
      <right style="thin">
        <color rgb="FF005C97"/>
      </right>
      <top/>
      <bottom/>
      <diagonal/>
    </border>
    <border>
      <left style="thin">
        <color rgb="FF005C97"/>
      </left>
      <right/>
      <top/>
      <bottom style="thin">
        <color rgb="FF005C97"/>
      </bottom>
      <diagonal/>
    </border>
    <border>
      <left/>
      <right/>
      <top/>
      <bottom style="thin">
        <color rgb="FF005C97"/>
      </bottom>
      <diagonal/>
    </border>
    <border>
      <left/>
      <right style="thin">
        <color rgb="FF005C97"/>
      </right>
      <top/>
      <bottom style="thin">
        <color rgb="FF005C97"/>
      </bottom>
      <diagonal/>
    </border>
    <border>
      <left/>
      <right/>
      <top/>
      <bottom style="thin">
        <color indexed="64"/>
      </bottom>
      <diagonal/>
    </border>
    <border>
      <left style="thin">
        <color rgb="FF61A744"/>
      </left>
      <right style="thin">
        <color rgb="FF61A744"/>
      </right>
      <top/>
      <bottom style="thin">
        <color rgb="FF61A74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12">
    <xf numFmtId="0" fontId="0" fillId="0" borderId="0"/>
    <xf numFmtId="0" fontId="20" fillId="0" borderId="1" applyNumberFormat="0" applyFill="0" applyAlignment="0" applyProtection="0"/>
    <xf numFmtId="0" fontId="24" fillId="0" borderId="2" applyNumberFormat="0" applyFill="0" applyAlignment="0" applyProtection="0"/>
    <xf numFmtId="0" fontId="26" fillId="0" borderId="0" applyNumberFormat="0" applyFill="0" applyBorder="0" applyAlignment="0" applyProtection="0"/>
    <xf numFmtId="44" fontId="19" fillId="0" borderId="0" applyFont="0" applyFill="0" applyBorder="0" applyAlignment="0" applyProtection="0"/>
    <xf numFmtId="0" fontId="18" fillId="0" borderId="0"/>
    <xf numFmtId="43" fontId="18" fillId="0" borderId="0" applyFont="0" applyFill="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3" fillId="8" borderId="0" applyNumberFormat="0" applyBorder="0" applyAlignment="0" applyProtection="0"/>
    <xf numFmtId="0" fontId="34" fillId="25" borderId="8" applyNumberFormat="0" applyAlignment="0" applyProtection="0"/>
    <xf numFmtId="0" fontId="35" fillId="26" borderId="9" applyNumberFormat="0" applyAlignment="0" applyProtection="0"/>
    <xf numFmtId="44" fontId="21" fillId="0" borderId="0" applyFont="0" applyFill="0" applyBorder="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40" fillId="0" borderId="0" applyNumberFormat="0" applyFill="0" applyBorder="0" applyAlignment="0" applyProtection="0"/>
    <xf numFmtId="0" fontId="41" fillId="12" borderId="8" applyNumberFormat="0" applyAlignment="0" applyProtection="0"/>
    <xf numFmtId="0" fontId="42" fillId="0" borderId="13" applyNumberFormat="0" applyFill="0" applyAlignment="0" applyProtection="0"/>
    <xf numFmtId="0" fontId="43" fillId="27" borderId="0" applyNumberFormat="0" applyBorder="0" applyAlignment="0" applyProtection="0"/>
    <xf numFmtId="0" fontId="21" fillId="0" borderId="0"/>
    <xf numFmtId="0" fontId="21" fillId="0" borderId="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44" fillId="25" borderId="15" applyNumberFormat="0" applyAlignment="0" applyProtection="0"/>
    <xf numFmtId="0" fontId="45" fillId="0" borderId="0" applyNumberFormat="0" applyFill="0" applyBorder="0" applyAlignment="0" applyProtection="0"/>
    <xf numFmtId="0" fontId="46" fillId="0" borderId="16" applyNumberFormat="0" applyFill="0" applyAlignment="0" applyProtection="0"/>
    <xf numFmtId="0" fontId="47" fillId="0" borderId="0" applyNumberFormat="0" applyFill="0" applyBorder="0" applyAlignment="0" applyProtection="0"/>
    <xf numFmtId="0" fontId="13" fillId="0" borderId="0"/>
    <xf numFmtId="0" fontId="13"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34" fillId="25" borderId="8" applyNumberFormat="0" applyAlignment="0" applyProtection="0"/>
    <xf numFmtId="0" fontId="34" fillId="25" borderId="8" applyNumberFormat="0" applyAlignment="0" applyProtection="0"/>
    <xf numFmtId="0" fontId="34" fillId="25" borderId="8" applyNumberFormat="0" applyAlignment="0" applyProtection="0"/>
    <xf numFmtId="0" fontId="34" fillId="25" borderId="8" applyNumberFormat="0" applyAlignment="0" applyProtection="0"/>
    <xf numFmtId="0" fontId="34" fillId="25" borderId="8" applyNumberFormat="0" applyAlignment="0" applyProtection="0"/>
    <xf numFmtId="0" fontId="34" fillId="25" borderId="8" applyNumberFormat="0" applyAlignment="0" applyProtection="0"/>
    <xf numFmtId="0" fontId="34" fillId="25" borderId="8" applyNumberFormat="0" applyAlignment="0" applyProtection="0"/>
    <xf numFmtId="44" fontId="19" fillId="0" borderId="0" applyFont="0" applyFill="0" applyBorder="0" applyAlignment="0" applyProtection="0"/>
    <xf numFmtId="0" fontId="24" fillId="0" borderId="2" applyNumberFormat="0" applyFill="0" applyAlignment="0" applyProtection="0"/>
    <xf numFmtId="0" fontId="20" fillId="0" borderId="1" applyNumberFormat="0" applyFill="0" applyAlignment="0" applyProtection="0"/>
    <xf numFmtId="0" fontId="41" fillId="12" borderId="8" applyNumberFormat="0" applyAlignment="0" applyProtection="0"/>
    <xf numFmtId="0" fontId="41" fillId="12" borderId="8" applyNumberFormat="0" applyAlignment="0" applyProtection="0"/>
    <xf numFmtId="0" fontId="41" fillId="12" borderId="8" applyNumberFormat="0" applyAlignment="0" applyProtection="0"/>
    <xf numFmtId="0" fontId="41" fillId="12" borderId="8" applyNumberFormat="0" applyAlignment="0" applyProtection="0"/>
    <xf numFmtId="0" fontId="41" fillId="12" borderId="8" applyNumberFormat="0" applyAlignment="0" applyProtection="0"/>
    <xf numFmtId="0" fontId="41" fillId="12" borderId="8" applyNumberFormat="0" applyAlignment="0" applyProtection="0"/>
    <xf numFmtId="0" fontId="41" fillId="12" borderId="8" applyNumberForma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21" fillId="28" borderId="14" applyNumberFormat="0" applyFon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0" fontId="44" fillId="25" borderId="15" applyNumberFormat="0" applyAlignment="0" applyProtection="0"/>
    <xf numFmtId="9" fontId="19" fillId="0" borderId="0" applyFon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2" fillId="0" borderId="0"/>
    <xf numFmtId="43" fontId="12" fillId="0" borderId="0" applyFont="0" applyFill="0" applyBorder="0" applyAlignment="0" applyProtection="0"/>
    <xf numFmtId="0" fontId="44" fillId="25" borderId="18" applyNumberFormat="0" applyAlignment="0" applyProtection="0"/>
    <xf numFmtId="0" fontId="46" fillId="0" borderId="19" applyNumberFormat="0" applyFill="0" applyAlignment="0" applyProtection="0"/>
    <xf numFmtId="0" fontId="12" fillId="0" borderId="0"/>
    <xf numFmtId="0" fontId="12" fillId="0" borderId="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10" fillId="0" borderId="0"/>
    <xf numFmtId="43" fontId="10" fillId="0" borderId="0" applyFont="0" applyFill="0" applyBorder="0" applyAlignment="0" applyProtection="0"/>
    <xf numFmtId="0" fontId="34" fillId="25" borderId="26" applyNumberFormat="0" applyAlignment="0" applyProtection="0"/>
    <xf numFmtId="0" fontId="41" fillId="12" borderId="26" applyNumberForma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44" fillId="25" borderId="28" applyNumberFormat="0" applyAlignment="0" applyProtection="0"/>
    <xf numFmtId="0" fontId="46" fillId="0" borderId="29" applyNumberFormat="0" applyFill="0" applyAlignment="0" applyProtection="0"/>
    <xf numFmtId="0" fontId="10" fillId="0" borderId="0"/>
    <xf numFmtId="0" fontId="10" fillId="0" borderId="0"/>
    <xf numFmtId="0" fontId="34" fillId="25" borderId="26" applyNumberFormat="0" applyAlignment="0" applyProtection="0"/>
    <xf numFmtId="0" fontId="34" fillId="25" borderId="26" applyNumberFormat="0" applyAlignment="0" applyProtection="0"/>
    <xf numFmtId="0" fontId="34" fillId="25" borderId="26" applyNumberFormat="0" applyAlignment="0" applyProtection="0"/>
    <xf numFmtId="0" fontId="34" fillId="25" borderId="26" applyNumberFormat="0" applyAlignment="0" applyProtection="0"/>
    <xf numFmtId="0" fontId="34" fillId="25" borderId="26" applyNumberFormat="0" applyAlignment="0" applyProtection="0"/>
    <xf numFmtId="0" fontId="34" fillId="25" borderId="26" applyNumberFormat="0" applyAlignment="0" applyProtection="0"/>
    <xf numFmtId="0" fontId="34" fillId="25" borderId="26" applyNumberFormat="0" applyAlignment="0" applyProtection="0"/>
    <xf numFmtId="0" fontId="41" fillId="12" borderId="26" applyNumberFormat="0" applyAlignment="0" applyProtection="0"/>
    <xf numFmtId="0" fontId="41" fillId="12" borderId="26" applyNumberFormat="0" applyAlignment="0" applyProtection="0"/>
    <xf numFmtId="0" fontId="41" fillId="12" borderId="26" applyNumberFormat="0" applyAlignment="0" applyProtection="0"/>
    <xf numFmtId="0" fontId="41" fillId="12" borderId="26" applyNumberFormat="0" applyAlignment="0" applyProtection="0"/>
    <xf numFmtId="0" fontId="41" fillId="12" borderId="26" applyNumberFormat="0" applyAlignment="0" applyProtection="0"/>
    <xf numFmtId="0" fontId="41" fillId="12" borderId="26" applyNumberFormat="0" applyAlignment="0" applyProtection="0"/>
    <xf numFmtId="0" fontId="41" fillId="12" borderId="26" applyNumberForma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21" fillId="28" borderId="27" applyNumberFormat="0" applyFon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4" fillId="25" borderId="28" applyNumberFormat="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10" fillId="0" borderId="0"/>
    <xf numFmtId="43" fontId="10" fillId="0" borderId="0" applyFont="0" applyFill="0" applyBorder="0" applyAlignment="0" applyProtection="0"/>
    <xf numFmtId="0" fontId="44" fillId="25" borderId="30" applyNumberFormat="0" applyAlignment="0" applyProtection="0"/>
    <xf numFmtId="0" fontId="46" fillId="0" borderId="31" applyNumberFormat="0" applyFill="0" applyAlignment="0" applyProtection="0"/>
    <xf numFmtId="0" fontId="10" fillId="0" borderId="0"/>
    <xf numFmtId="0" fontId="10" fillId="0" borderId="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4" fillId="25" borderId="30" applyNumberFormat="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52" fillId="0" borderId="0"/>
    <xf numFmtId="9" fontId="52" fillId="0" borderId="0" applyFont="0" applyFill="0" applyBorder="0" applyAlignment="0" applyProtection="0"/>
    <xf numFmtId="43" fontId="52" fillId="0" borderId="0" applyFont="0" applyFill="0" applyBorder="0" applyAlignment="0" applyProtection="0"/>
    <xf numFmtId="4" fontId="21" fillId="32" borderId="22" applyNumberFormat="0" applyFont="0" applyBorder="0" applyAlignment="0">
      <alignment horizontal="center"/>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2"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 fontId="21" fillId="33" borderId="22" applyNumberFormat="0" applyFont="0" applyBorder="0" applyAlignment="0">
      <alignment horizontal="center"/>
      <protection locked="0"/>
    </xf>
    <xf numFmtId="0" fontId="53" fillId="0" borderId="0" applyNumberFormat="0" applyFill="0" applyBorder="0" applyAlignment="0" applyProtection="0"/>
    <xf numFmtId="4" fontId="21" fillId="0" borderId="32" applyNumberFormat="0" applyFont="0" applyBorder="0" applyAlignment="0">
      <alignment horizontal="center"/>
      <protection hidden="1"/>
    </xf>
    <xf numFmtId="0" fontId="7" fillId="0" borderId="0"/>
    <xf numFmtId="0" fontId="52"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19" fillId="0" borderId="0"/>
    <xf numFmtId="0" fontId="7" fillId="31" borderId="3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0" fontId="6" fillId="0" borderId="0"/>
    <xf numFmtId="43" fontId="6" fillId="0" borderId="0" applyFont="0" applyFill="0" applyBorder="0" applyAlignment="0" applyProtection="0"/>
    <xf numFmtId="43" fontId="19"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4" fillId="25" borderId="60" applyNumberFormat="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46" fillId="0" borderId="61" applyNumberFormat="0" applyFill="0" applyAlignment="0" applyProtection="0"/>
    <xf numFmtId="0" fontId="3" fillId="0" borderId="0"/>
    <xf numFmtId="9" fontId="3" fillId="0" borderId="0" applyFont="0" applyFill="0" applyBorder="0" applyAlignment="0" applyProtection="0"/>
  </cellStyleXfs>
  <cellXfs count="769">
    <xf numFmtId="0" fontId="0" fillId="0" borderId="0" xfId="0"/>
    <xf numFmtId="0" fontId="21" fillId="0" borderId="0" xfId="0" applyNumberFormat="1" applyFont="1" applyAlignment="1" applyProtection="1">
      <alignment horizontal="center"/>
      <protection hidden="1"/>
    </xf>
    <xf numFmtId="0" fontId="0" fillId="0" borderId="0" xfId="0" applyProtection="1"/>
    <xf numFmtId="0" fontId="0" fillId="0" borderId="0" xfId="0" applyAlignment="1" applyProtection="1">
      <alignment horizontal="center"/>
    </xf>
    <xf numFmtId="0" fontId="18" fillId="0" borderId="0" xfId="5"/>
    <xf numFmtId="2" fontId="18" fillId="0" borderId="0" xfId="5" applyNumberFormat="1"/>
    <xf numFmtId="2" fontId="18" fillId="0" borderId="0" xfId="5" applyNumberFormat="1" applyAlignment="1">
      <alignment horizontal="center"/>
    </xf>
    <xf numFmtId="11" fontId="18" fillId="0" borderId="0" xfId="5" applyNumberFormat="1"/>
    <xf numFmtId="0" fontId="18" fillId="0" borderId="0" xfId="5" applyNumberFormat="1"/>
    <xf numFmtId="0" fontId="28" fillId="0" borderId="0" xfId="5" applyFont="1" applyAlignment="1"/>
    <xf numFmtId="169" fontId="18" fillId="0" borderId="0" xfId="5" applyNumberFormat="1"/>
    <xf numFmtId="168" fontId="18" fillId="0" borderId="0" xfId="5" applyNumberFormat="1"/>
    <xf numFmtId="171" fontId="18" fillId="0" borderId="0" xfId="5" applyNumberFormat="1"/>
    <xf numFmtId="170" fontId="18" fillId="0" borderId="0" xfId="5" applyNumberFormat="1"/>
    <xf numFmtId="0" fontId="30" fillId="0" borderId="17" xfId="5" applyFont="1" applyBorder="1"/>
    <xf numFmtId="0" fontId="19" fillId="0" borderId="0" xfId="5" applyFont="1"/>
    <xf numFmtId="0" fontId="19" fillId="5" borderId="0" xfId="5" applyFont="1" applyFill="1"/>
    <xf numFmtId="0" fontId="19" fillId="4" borderId="0" xfId="5" applyFont="1" applyFill="1"/>
    <xf numFmtId="0" fontId="48" fillId="0" borderId="0" xfId="5" applyFont="1" applyAlignment="1">
      <alignment vertical="center"/>
    </xf>
    <xf numFmtId="0" fontId="17" fillId="0" borderId="0" xfId="5" applyFont="1"/>
    <xf numFmtId="0" fontId="0" fillId="0" borderId="0" xfId="5" applyFont="1"/>
    <xf numFmtId="0" fontId="49" fillId="0" borderId="0" xfId="5" applyFont="1" applyFill="1" applyAlignment="1">
      <alignment horizontal="left" vertical="center" indent="5"/>
    </xf>
    <xf numFmtId="0" fontId="48" fillId="0" borderId="0" xfId="5" applyFont="1" applyFill="1" applyAlignment="1">
      <alignment vertical="center"/>
    </xf>
    <xf numFmtId="0" fontId="49" fillId="0" borderId="0" xfId="5" applyFont="1" applyFill="1" applyAlignment="1">
      <alignment vertical="center" wrapText="1"/>
    </xf>
    <xf numFmtId="0" fontId="16" fillId="0" borderId="0" xfId="5" applyFont="1"/>
    <xf numFmtId="0" fontId="18" fillId="0" borderId="0" xfId="5" applyFill="1"/>
    <xf numFmtId="1" fontId="18" fillId="0" borderId="0" xfId="5" applyNumberFormat="1"/>
    <xf numFmtId="0" fontId="18" fillId="0" borderId="0" xfId="5" applyAlignment="1">
      <alignment horizontal="center"/>
    </xf>
    <xf numFmtId="0" fontId="18" fillId="0" borderId="0" xfId="5" applyFill="1" applyAlignment="1">
      <alignment horizontal="center"/>
    </xf>
    <xf numFmtId="0" fontId="15" fillId="0" borderId="0" xfId="5" applyFont="1"/>
    <xf numFmtId="0" fontId="0" fillId="0" borderId="0" xfId="5" applyFont="1" applyFill="1"/>
    <xf numFmtId="0" fontId="14" fillId="0" borderId="0" xfId="5" applyFont="1"/>
    <xf numFmtId="0" fontId="13" fillId="0" borderId="0" xfId="5" applyFont="1"/>
    <xf numFmtId="0" fontId="12" fillId="0" borderId="0" xfId="5" applyFont="1"/>
    <xf numFmtId="0" fontId="11" fillId="0" borderId="0" xfId="5" applyFont="1"/>
    <xf numFmtId="0" fontId="0" fillId="0" borderId="0" xfId="0" applyNumberFormat="1" applyProtection="1"/>
    <xf numFmtId="164" fontId="0" fillId="0" borderId="0" xfId="0" applyNumberFormat="1" applyProtection="1"/>
    <xf numFmtId="0" fontId="20" fillId="0" borderId="0" xfId="1" applyBorder="1" applyProtection="1"/>
    <xf numFmtId="0" fontId="24" fillId="0" borderId="0" xfId="2" applyBorder="1" applyAlignment="1" applyProtection="1">
      <alignment wrapText="1"/>
    </xf>
    <xf numFmtId="0" fontId="22" fillId="0" borderId="0" xfId="0" applyFont="1" applyAlignment="1" applyProtection="1">
      <alignment horizontal="center"/>
    </xf>
    <xf numFmtId="9" fontId="0" fillId="0" borderId="0" xfId="0" applyNumberFormat="1" applyProtection="1"/>
    <xf numFmtId="0" fontId="0" fillId="0" borderId="0" xfId="0" applyAlignment="1" applyProtection="1">
      <alignment horizontal="left"/>
    </xf>
    <xf numFmtId="0" fontId="0" fillId="0" borderId="0" xfId="0" applyBorder="1" applyAlignment="1" applyProtection="1">
      <alignment wrapText="1"/>
    </xf>
    <xf numFmtId="0" fontId="22" fillId="0" borderId="0" xfId="0" applyFont="1" applyAlignment="1" applyProtection="1">
      <alignment horizontal="left"/>
    </xf>
    <xf numFmtId="0" fontId="0" fillId="0" borderId="3" xfId="0" applyBorder="1"/>
    <xf numFmtId="0" fontId="27" fillId="0" borderId="4" xfId="0" applyFont="1" applyBorder="1"/>
    <xf numFmtId="0" fontId="51" fillId="30" borderId="7" xfId="5" applyNumberFormat="1" applyFont="1" applyFill="1" applyBorder="1" applyAlignment="1"/>
    <xf numFmtId="0" fontId="51" fillId="30" borderId="5" xfId="5" applyNumberFormat="1" applyFont="1" applyFill="1" applyBorder="1" applyAlignment="1"/>
    <xf numFmtId="0" fontId="27" fillId="0" borderId="22" xfId="5" applyNumberFormat="1" applyFont="1" applyFill="1" applyBorder="1" applyAlignment="1"/>
    <xf numFmtId="0" fontId="51" fillId="30" borderId="0" xfId="5" applyNumberFormat="1" applyFont="1" applyFill="1" applyBorder="1" applyAlignment="1"/>
    <xf numFmtId="0" fontId="50" fillId="0" borderId="20" xfId="5" applyNumberFormat="1" applyFont="1" applyFill="1" applyBorder="1" applyAlignment="1"/>
    <xf numFmtId="0" fontId="50" fillId="0" borderId="23" xfId="5" applyNumberFormat="1" applyFont="1" applyFill="1" applyBorder="1" applyAlignment="1"/>
    <xf numFmtId="0" fontId="0" fillId="0" borderId="20" xfId="5" applyNumberFormat="1" applyFont="1" applyFill="1" applyBorder="1" applyAlignment="1"/>
    <xf numFmtId="0" fontId="0" fillId="0" borderId="22" xfId="5" applyNumberFormat="1" applyFont="1" applyBorder="1" applyAlignment="1"/>
    <xf numFmtId="0" fontId="0" fillId="0" borderId="24" xfId="5" applyNumberFormat="1" applyFont="1" applyBorder="1" applyAlignment="1"/>
    <xf numFmtId="0" fontId="0" fillId="0" borderId="25" xfId="5" applyNumberFormat="1" applyFont="1" applyFill="1" applyBorder="1" applyAlignment="1"/>
    <xf numFmtId="0" fontId="9" fillId="0" borderId="0" xfId="5" applyFont="1"/>
    <xf numFmtId="0" fontId="8" fillId="0" borderId="0" xfId="5" applyFont="1"/>
    <xf numFmtId="0" fontId="27" fillId="0" borderId="33" xfId="0" applyFont="1" applyBorder="1"/>
    <xf numFmtId="0" fontId="0" fillId="0" borderId="21" xfId="5" applyNumberFormat="1" applyFont="1" applyFill="1" applyBorder="1" applyAlignment="1"/>
    <xf numFmtId="0" fontId="0" fillId="0" borderId="34" xfId="5" applyNumberFormat="1" applyFont="1" applyFill="1" applyBorder="1" applyAlignment="1"/>
    <xf numFmtId="0" fontId="0" fillId="0" borderId="32" xfId="5" applyNumberFormat="1" applyFont="1" applyFill="1" applyBorder="1" applyAlignment="1"/>
    <xf numFmtId="0" fontId="0" fillId="0" borderId="0" xfId="5" applyNumberFormat="1" applyFont="1" applyFill="1" applyBorder="1" applyAlignment="1"/>
    <xf numFmtId="0" fontId="51" fillId="0" borderId="0" xfId="5" applyNumberFormat="1" applyFont="1" applyFill="1" applyBorder="1" applyAlignment="1"/>
    <xf numFmtId="0" fontId="27" fillId="0" borderId="0" xfId="0" applyFont="1" applyFill="1" applyBorder="1"/>
    <xf numFmtId="0" fontId="18" fillId="0" borderId="0" xfId="5" applyFill="1" applyBorder="1"/>
    <xf numFmtId="0" fontId="50" fillId="0" borderId="6" xfId="5" applyNumberFormat="1" applyFont="1" applyFill="1" applyBorder="1" applyAlignment="1"/>
    <xf numFmtId="0" fontId="50" fillId="0" borderId="35" xfId="5" applyNumberFormat="1" applyFont="1" applyFill="1" applyBorder="1" applyAlignment="1"/>
    <xf numFmtId="0" fontId="0" fillId="4" borderId="0" xfId="256" applyFont="1" applyFill="1"/>
    <xf numFmtId="0" fontId="19" fillId="4" borderId="0" xfId="256" applyFont="1" applyFill="1"/>
    <xf numFmtId="0" fontId="19" fillId="34" borderId="0" xfId="256" applyFont="1" applyFill="1" applyAlignment="1"/>
    <xf numFmtId="0" fontId="21" fillId="34" borderId="0" xfId="256" applyFont="1" applyFill="1" applyAlignment="1">
      <alignment vertical="center"/>
    </xf>
    <xf numFmtId="0" fontId="49" fillId="34" borderId="0" xfId="256" applyFont="1" applyFill="1" applyAlignment="1">
      <alignment vertical="center"/>
    </xf>
    <xf numFmtId="0" fontId="21" fillId="0" borderId="20" xfId="254" applyFont="1" applyBorder="1"/>
    <xf numFmtId="0" fontId="55" fillId="0" borderId="0" xfId="5" applyFont="1" applyFill="1" applyAlignment="1">
      <alignment horizontal="left" vertical="center" indent="5"/>
    </xf>
    <xf numFmtId="0" fontId="28" fillId="0" borderId="0" xfId="5" applyFont="1" applyAlignment="1">
      <alignment horizontal="center"/>
    </xf>
    <xf numFmtId="0" fontId="0" fillId="0" borderId="0" xfId="0" applyProtection="1">
      <protection locked="0"/>
    </xf>
    <xf numFmtId="0" fontId="19" fillId="0" borderId="0" xfId="5" applyFont="1" applyBorder="1" applyAlignment="1" applyProtection="1">
      <alignment vertical="center"/>
      <protection hidden="1"/>
    </xf>
    <xf numFmtId="0" fontId="56" fillId="0" borderId="0" xfId="5" applyFont="1" applyBorder="1" applyAlignment="1" applyProtection="1">
      <alignment vertical="center"/>
      <protection hidden="1"/>
    </xf>
    <xf numFmtId="0" fontId="19" fillId="0" borderId="0" xfId="5" applyFont="1" applyBorder="1" applyAlignment="1" applyProtection="1">
      <alignment horizontal="right" vertical="center"/>
      <protection hidden="1"/>
    </xf>
    <xf numFmtId="0" fontId="54" fillId="0" borderId="0" xfId="5" applyFont="1" applyFill="1" applyBorder="1" applyAlignment="1" applyProtection="1">
      <alignment horizontal="center" vertical="center"/>
      <protection hidden="1"/>
    </xf>
    <xf numFmtId="0" fontId="54" fillId="0" borderId="0" xfId="5" applyFont="1" applyFill="1" applyBorder="1" applyAlignment="1" applyProtection="1">
      <alignment vertical="center"/>
      <protection hidden="1"/>
    </xf>
    <xf numFmtId="0" fontId="19" fillId="0" borderId="0" xfId="5" applyFont="1" applyFill="1" applyBorder="1" applyAlignment="1" applyProtection="1">
      <alignment vertical="center"/>
      <protection hidden="1"/>
    </xf>
    <xf numFmtId="0" fontId="19" fillId="0" borderId="0" xfId="5" applyFont="1" applyFill="1" applyBorder="1" applyAlignment="1" applyProtection="1">
      <alignment horizontal="right" vertical="center"/>
      <protection hidden="1"/>
    </xf>
    <xf numFmtId="0" fontId="23" fillId="0" borderId="0" xfId="5" applyFont="1" applyFill="1" applyBorder="1" applyAlignment="1" applyProtection="1">
      <alignment vertical="top" wrapText="1"/>
      <protection hidden="1"/>
    </xf>
    <xf numFmtId="167" fontId="23" fillId="0" borderId="0" xfId="6" applyNumberFormat="1" applyFont="1" applyFill="1" applyBorder="1" applyAlignment="1" applyProtection="1">
      <alignment vertical="center" wrapText="1"/>
      <protection hidden="1"/>
    </xf>
    <xf numFmtId="0" fontId="54" fillId="0" borderId="0" xfId="5" applyFont="1" applyBorder="1" applyAlignment="1" applyProtection="1">
      <alignment horizontal="right" vertical="center"/>
      <protection hidden="1"/>
    </xf>
    <xf numFmtId="0" fontId="54" fillId="0" borderId="0" xfId="5" applyFont="1" applyFill="1" applyBorder="1" applyAlignment="1" applyProtection="1">
      <alignment horizontal="right" vertical="center"/>
      <protection hidden="1"/>
    </xf>
    <xf numFmtId="173" fontId="19" fillId="0" borderId="0" xfId="5" applyNumberFormat="1" applyFont="1" applyFill="1" applyBorder="1" applyAlignment="1" applyProtection="1">
      <alignment vertical="center"/>
      <protection hidden="1"/>
    </xf>
    <xf numFmtId="0" fontId="19" fillId="0" borderId="0" xfId="5" applyFont="1" applyBorder="1" applyAlignment="1" applyProtection="1">
      <alignment horizontal="left" vertical="center" wrapText="1"/>
      <protection hidden="1"/>
    </xf>
    <xf numFmtId="0" fontId="23" fillId="0" borderId="0" xfId="5" applyFont="1" applyBorder="1" applyAlignment="1" applyProtection="1">
      <alignment vertical="center" wrapText="1"/>
      <protection hidden="1"/>
    </xf>
    <xf numFmtId="0" fontId="0" fillId="0" borderId="0" xfId="5" applyFont="1" applyBorder="1" applyAlignment="1" applyProtection="1">
      <alignment horizontal="left" vertical="center"/>
      <protection hidden="1"/>
    </xf>
    <xf numFmtId="0" fontId="19" fillId="0" borderId="0" xfId="5" applyFont="1" applyFill="1" applyBorder="1" applyAlignment="1" applyProtection="1">
      <alignment horizontal="left" vertical="center"/>
      <protection hidden="1"/>
    </xf>
    <xf numFmtId="0" fontId="23" fillId="0" borderId="0" xfId="5" applyFont="1" applyBorder="1" applyAlignment="1" applyProtection="1">
      <alignment vertical="center"/>
      <protection hidden="1"/>
    </xf>
    <xf numFmtId="0" fontId="54" fillId="0" borderId="0" xfId="5" applyFont="1" applyFill="1" applyBorder="1" applyAlignment="1" applyProtection="1">
      <alignment horizontal="left" vertical="center"/>
      <protection hidden="1"/>
    </xf>
    <xf numFmtId="0" fontId="23" fillId="0" borderId="0" xfId="5" applyFont="1" applyFill="1" applyBorder="1" applyAlignment="1" applyProtection="1">
      <alignment horizontal="right" vertical="center"/>
      <protection hidden="1"/>
    </xf>
    <xf numFmtId="0" fontId="23" fillId="0" borderId="0" xfId="5" applyFont="1" applyBorder="1" applyAlignment="1" applyProtection="1">
      <alignment horizontal="right" vertical="center"/>
      <protection hidden="1"/>
    </xf>
    <xf numFmtId="0" fontId="19" fillId="0" borderId="0" xfId="0" applyFont="1" applyBorder="1" applyProtection="1">
      <protection hidden="1"/>
    </xf>
    <xf numFmtId="0" fontId="19" fillId="0" borderId="0" xfId="5" applyFont="1" applyFill="1" applyBorder="1" applyAlignment="1" applyProtection="1">
      <alignment horizontal="left" vertical="top" wrapText="1"/>
      <protection hidden="1"/>
    </xf>
    <xf numFmtId="0" fontId="23" fillId="0" borderId="0" xfId="5" applyFont="1" applyFill="1" applyBorder="1" applyAlignment="1" applyProtection="1">
      <alignment horizontal="left" vertical="top"/>
      <protection hidden="1"/>
    </xf>
    <xf numFmtId="0" fontId="23" fillId="0" borderId="0" xfId="5" applyFont="1" applyFill="1" applyBorder="1" applyAlignment="1" applyProtection="1">
      <alignment horizontal="center" vertical="center" wrapText="1"/>
      <protection hidden="1"/>
    </xf>
    <xf numFmtId="0" fontId="23" fillId="0" borderId="0" xfId="5" applyFont="1" applyFill="1" applyBorder="1" applyAlignment="1" applyProtection="1">
      <alignment horizontal="left" vertical="top" wrapText="1"/>
      <protection hidden="1"/>
    </xf>
    <xf numFmtId="0" fontId="0" fillId="0" borderId="0" xfId="0" applyFont="1" applyBorder="1" applyProtection="1">
      <protection hidden="1"/>
    </xf>
    <xf numFmtId="0" fontId="23" fillId="0" borderId="0" xfId="5" applyFont="1" applyFill="1" applyBorder="1" applyAlignment="1" applyProtection="1">
      <alignment horizontal="center" vertical="center"/>
      <protection hidden="1"/>
    </xf>
    <xf numFmtId="0" fontId="0" fillId="0" borderId="53" xfId="5" applyNumberFormat="1" applyFont="1" applyBorder="1" applyAlignment="1"/>
    <xf numFmtId="0" fontId="69" fillId="0" borderId="0" xfId="272" applyFont="1"/>
    <xf numFmtId="0" fontId="69" fillId="38" borderId="0" xfId="272" applyFont="1" applyFill="1" applyBorder="1"/>
    <xf numFmtId="0" fontId="70" fillId="39" borderId="0" xfId="272" applyFont="1" applyFill="1" applyBorder="1" applyAlignment="1" applyProtection="1">
      <alignment horizontal="right" vertical="center"/>
      <protection hidden="1"/>
    </xf>
    <xf numFmtId="0" fontId="71" fillId="39" borderId="0" xfId="272" applyFont="1" applyFill="1" applyBorder="1" applyAlignment="1" applyProtection="1">
      <alignment vertical="center"/>
      <protection locked="0"/>
    </xf>
    <xf numFmtId="0" fontId="69" fillId="39" borderId="0" xfId="272" applyFont="1" applyFill="1" applyBorder="1"/>
    <xf numFmtId="0" fontId="71" fillId="39" borderId="0" xfId="272" applyFont="1" applyFill="1" applyBorder="1" applyAlignment="1" applyProtection="1">
      <alignment horizontal="left" vertical="center"/>
      <protection hidden="1"/>
    </xf>
    <xf numFmtId="0" fontId="72" fillId="39" borderId="0" xfId="272" applyFont="1" applyFill="1" applyBorder="1" applyProtection="1">
      <protection hidden="1"/>
    </xf>
    <xf numFmtId="0" fontId="72" fillId="39" borderId="0" xfId="272" applyFont="1" applyFill="1" applyBorder="1" applyAlignment="1" applyProtection="1">
      <alignment horizontal="right" vertical="center"/>
      <protection hidden="1"/>
    </xf>
    <xf numFmtId="172" fontId="71" fillId="39" borderId="0" xfId="272" applyNumberFormat="1" applyFont="1" applyFill="1" applyBorder="1" applyAlignment="1" applyProtection="1">
      <alignment horizontal="left" vertical="center"/>
      <protection hidden="1"/>
    </xf>
    <xf numFmtId="172" fontId="72" fillId="39" borderId="0" xfId="272" applyNumberFormat="1" applyFont="1" applyFill="1" applyBorder="1" applyAlignment="1" applyProtection="1">
      <alignment horizontal="left" vertical="center"/>
      <protection hidden="1"/>
    </xf>
    <xf numFmtId="0" fontId="69" fillId="39" borderId="0" xfId="272" applyFont="1" applyFill="1" applyBorder="1" applyProtection="1">
      <protection hidden="1"/>
    </xf>
    <xf numFmtId="172" fontId="69" fillId="39" borderId="0" xfId="272" applyNumberFormat="1" applyFont="1" applyFill="1" applyBorder="1" applyAlignment="1" applyProtection="1">
      <alignment horizontal="left" vertical="center"/>
      <protection hidden="1"/>
    </xf>
    <xf numFmtId="0" fontId="72" fillId="39" borderId="0" xfId="272" applyFont="1" applyFill="1" applyBorder="1" applyAlignment="1" applyProtection="1">
      <alignment horizontal="left" vertical="center"/>
      <protection locked="0"/>
    </xf>
    <xf numFmtId="0" fontId="69" fillId="39" borderId="0" xfId="272" applyFont="1" applyFill="1" applyBorder="1" applyAlignment="1" applyProtection="1">
      <alignment horizontal="left" vertical="center"/>
      <protection hidden="1"/>
    </xf>
    <xf numFmtId="0" fontId="70" fillId="0" borderId="0" xfId="272" applyFont="1" applyFill="1" applyBorder="1" applyAlignment="1" applyProtection="1">
      <alignment horizontal="right" vertical="center"/>
      <protection hidden="1"/>
    </xf>
    <xf numFmtId="0" fontId="72" fillId="0" borderId="0" xfId="272" applyFont="1" applyFill="1" applyBorder="1" applyAlignment="1" applyProtection="1">
      <alignment horizontal="left" vertical="center"/>
      <protection locked="0"/>
    </xf>
    <xf numFmtId="0" fontId="69" fillId="0" borderId="0" xfId="272" applyFont="1" applyFill="1" applyBorder="1" applyAlignment="1" applyProtection="1">
      <alignment horizontal="left" vertical="center"/>
      <protection hidden="1"/>
    </xf>
    <xf numFmtId="0" fontId="72" fillId="0" borderId="0" xfId="272" applyFont="1" applyFill="1" applyBorder="1" applyAlignment="1" applyProtection="1">
      <alignment horizontal="left" vertical="center"/>
      <protection hidden="1"/>
    </xf>
    <xf numFmtId="0" fontId="69" fillId="0" borderId="0" xfId="272" applyFont="1" applyFill="1" applyBorder="1" applyProtection="1">
      <protection hidden="1"/>
    </xf>
    <xf numFmtId="172" fontId="72" fillId="0" borderId="0" xfId="272" applyNumberFormat="1" applyFont="1" applyFill="1" applyBorder="1" applyAlignment="1" applyProtection="1">
      <alignment horizontal="left" vertical="center"/>
      <protection hidden="1"/>
    </xf>
    <xf numFmtId="172" fontId="69" fillId="0" borderId="0" xfId="272" applyNumberFormat="1" applyFont="1" applyFill="1" applyBorder="1" applyAlignment="1" applyProtection="1">
      <alignment horizontal="left" vertical="center"/>
      <protection hidden="1"/>
    </xf>
    <xf numFmtId="0" fontId="73" fillId="0" borderId="0" xfId="272" applyFont="1" applyFill="1" applyAlignment="1" applyProtection="1">
      <alignment horizontal="center"/>
      <protection hidden="1"/>
    </xf>
    <xf numFmtId="0" fontId="23" fillId="29" borderId="0" xfId="272" applyFont="1" applyFill="1" applyAlignment="1" applyProtection="1">
      <alignment horizontal="left" vertical="center"/>
      <protection hidden="1"/>
    </xf>
    <xf numFmtId="0" fontId="73" fillId="29" borderId="0" xfId="272" applyFont="1" applyFill="1" applyAlignment="1" applyProtection="1">
      <alignment horizontal="center"/>
      <protection hidden="1"/>
    </xf>
    <xf numFmtId="0" fontId="69" fillId="0" borderId="0" xfId="272" applyFont="1" applyProtection="1">
      <protection hidden="1"/>
    </xf>
    <xf numFmtId="0" fontId="70" fillId="29" borderId="0" xfId="272" applyFont="1" applyFill="1" applyAlignment="1" applyProtection="1">
      <alignment horizontal="right"/>
      <protection hidden="1"/>
    </xf>
    <xf numFmtId="0" fontId="19" fillId="0" borderId="0" xfId="272" applyFont="1" applyFill="1" applyBorder="1" applyAlignment="1" applyProtection="1">
      <alignment vertical="center" wrapText="1"/>
    </xf>
    <xf numFmtId="0" fontId="23" fillId="0" borderId="0" xfId="272" applyFont="1" applyFill="1" applyBorder="1" applyAlignment="1" applyProtection="1">
      <alignment horizontal="center" vertical="center" wrapText="1"/>
      <protection locked="0"/>
    </xf>
    <xf numFmtId="0" fontId="69" fillId="0" borderId="0" xfId="272" applyFont="1" applyFill="1" applyBorder="1" applyAlignment="1" applyProtection="1">
      <protection hidden="1"/>
    </xf>
    <xf numFmtId="0" fontId="69" fillId="0" borderId="0" xfId="272" applyFont="1" applyBorder="1" applyAlignment="1" applyProtection="1">
      <alignment vertical="center"/>
      <protection hidden="1"/>
    </xf>
    <xf numFmtId="3" fontId="69" fillId="0" borderId="0" xfId="272" applyNumberFormat="1" applyFont="1" applyFill="1" applyBorder="1" applyAlignment="1" applyProtection="1">
      <alignment horizontal="right" vertical="center"/>
      <protection locked="0"/>
    </xf>
    <xf numFmtId="165" fontId="69" fillId="0" borderId="0" xfId="272" applyNumberFormat="1" applyFont="1" applyFill="1" applyBorder="1" applyAlignment="1" applyProtection="1">
      <alignment horizontal="center" vertical="center" wrapText="1"/>
      <protection locked="0"/>
    </xf>
    <xf numFmtId="0" fontId="60" fillId="0" borderId="0" xfId="272" applyFont="1" applyProtection="1">
      <protection hidden="1"/>
    </xf>
    <xf numFmtId="0" fontId="69" fillId="29" borderId="0" xfId="272" applyFont="1" applyFill="1" applyProtection="1">
      <protection hidden="1"/>
    </xf>
    <xf numFmtId="0" fontId="69" fillId="0" borderId="0" xfId="272" applyFont="1" applyFill="1" applyBorder="1" applyAlignment="1" applyProtection="1">
      <alignment vertical="center"/>
      <protection hidden="1"/>
    </xf>
    <xf numFmtId="0" fontId="23" fillId="36" borderId="37" xfId="272" applyFont="1" applyFill="1" applyBorder="1" applyAlignment="1" applyProtection="1">
      <alignment horizontal="center" vertical="center"/>
      <protection hidden="1"/>
    </xf>
    <xf numFmtId="0" fontId="71" fillId="36" borderId="37" xfId="272" applyFont="1" applyFill="1" applyBorder="1" applyAlignment="1" applyProtection="1">
      <alignment horizontal="center" vertical="center" wrapText="1"/>
      <protection hidden="1"/>
    </xf>
    <xf numFmtId="0" fontId="23" fillId="29" borderId="37" xfId="272" applyFont="1" applyFill="1" applyBorder="1" applyAlignment="1" applyProtection="1">
      <alignment horizontal="center" vertical="center"/>
      <protection hidden="1"/>
    </xf>
    <xf numFmtId="0" fontId="72" fillId="29" borderId="37" xfId="272" applyFont="1" applyFill="1" applyBorder="1" applyAlignment="1" applyProtection="1">
      <alignment horizontal="right" vertical="center"/>
      <protection hidden="1"/>
    </xf>
    <xf numFmtId="0" fontId="75" fillId="29" borderId="37" xfId="272" applyFont="1" applyFill="1" applyBorder="1" applyAlignment="1" applyProtection="1">
      <alignment vertical="center"/>
      <protection hidden="1"/>
    </xf>
    <xf numFmtId="0" fontId="72" fillId="0" borderId="0" xfId="272" applyFont="1" applyAlignment="1">
      <alignment horizontal="left" vertical="center"/>
    </xf>
    <xf numFmtId="0" fontId="71" fillId="29" borderId="0" xfId="272" applyFont="1" applyFill="1" applyBorder="1" applyAlignment="1" applyProtection="1">
      <alignment horizontal="center" vertical="center"/>
      <protection hidden="1"/>
    </xf>
    <xf numFmtId="0" fontId="71" fillId="29" borderId="0" xfId="272" applyFont="1" applyFill="1" applyBorder="1" applyAlignment="1" applyProtection="1">
      <alignment horizontal="center" vertical="top" wrapText="1"/>
      <protection locked="0"/>
    </xf>
    <xf numFmtId="2" fontId="71" fillId="29" borderId="0" xfId="272" applyNumberFormat="1" applyFont="1" applyFill="1" applyBorder="1" applyAlignment="1" applyProtection="1">
      <alignment horizontal="center" vertical="center" wrapText="1"/>
      <protection hidden="1"/>
    </xf>
    <xf numFmtId="0" fontId="72" fillId="29" borderId="0" xfId="272" applyFont="1" applyFill="1" applyBorder="1" applyAlignment="1" applyProtection="1">
      <alignment horizontal="left" vertical="center" wrapText="1"/>
      <protection locked="0"/>
    </xf>
    <xf numFmtId="3" fontId="72" fillId="29" borderId="0" xfId="273" applyNumberFormat="1" applyFont="1" applyFill="1" applyBorder="1" applyAlignment="1" applyProtection="1">
      <alignment horizontal="center" vertical="center" wrapText="1"/>
      <protection locked="0"/>
    </xf>
    <xf numFmtId="0" fontId="69" fillId="29" borderId="0" xfId="272" applyFont="1" applyFill="1" applyBorder="1" applyAlignment="1" applyProtection="1">
      <alignment horizontal="right" vertical="center"/>
      <protection hidden="1"/>
    </xf>
    <xf numFmtId="0" fontId="76" fillId="29" borderId="0" xfId="272" applyFont="1" applyFill="1" applyBorder="1" applyAlignment="1" applyProtection="1">
      <protection hidden="1"/>
    </xf>
    <xf numFmtId="0" fontId="23" fillId="29" borderId="0" xfId="272" applyFont="1" applyFill="1" applyBorder="1" applyAlignment="1" applyProtection="1">
      <alignment horizontal="center" vertical="center"/>
      <protection hidden="1"/>
    </xf>
    <xf numFmtId="0" fontId="72" fillId="29" borderId="0" xfId="272" applyFont="1" applyFill="1" applyBorder="1" applyAlignment="1" applyProtection="1">
      <alignment horizontal="left" vertical="center"/>
      <protection locked="0"/>
    </xf>
    <xf numFmtId="0" fontId="72" fillId="29" borderId="0" xfId="272" applyFont="1" applyFill="1" applyBorder="1" applyAlignment="1" applyProtection="1">
      <alignment horizontal="center" vertical="center" wrapText="1"/>
      <protection locked="0"/>
    </xf>
    <xf numFmtId="164" fontId="72" fillId="29" borderId="0" xfId="272" applyNumberFormat="1" applyFont="1" applyFill="1" applyBorder="1" applyAlignment="1" applyProtection="1">
      <alignment horizontal="center" vertical="center" wrapText="1"/>
      <protection locked="0"/>
    </xf>
    <xf numFmtId="0" fontId="72" fillId="29" borderId="0" xfId="272" applyFont="1" applyFill="1" applyBorder="1" applyAlignment="1" applyProtection="1">
      <alignment horizontal="right" vertical="center"/>
      <protection hidden="1"/>
    </xf>
    <xf numFmtId="0" fontId="75" fillId="29" borderId="0" xfId="272" applyFont="1" applyFill="1" applyBorder="1" applyAlignment="1" applyProtection="1">
      <alignment vertical="center"/>
      <protection hidden="1"/>
    </xf>
    <xf numFmtId="0" fontId="19" fillId="29" borderId="0" xfId="272" applyFont="1" applyFill="1" applyBorder="1" applyAlignment="1" applyProtection="1">
      <alignment horizontal="left" wrapText="1"/>
      <protection hidden="1"/>
    </xf>
    <xf numFmtId="0" fontId="19" fillId="29" borderId="0" xfId="272" applyFont="1" applyFill="1" applyBorder="1" applyAlignment="1" applyProtection="1">
      <alignment horizontal="left" vertical="center" wrapText="1"/>
      <protection hidden="1"/>
    </xf>
    <xf numFmtId="0" fontId="23" fillId="39" borderId="0" xfId="272" applyFont="1" applyFill="1" applyBorder="1" applyAlignment="1" applyProtection="1">
      <alignment vertical="center"/>
      <protection hidden="1"/>
    </xf>
    <xf numFmtId="0" fontId="19" fillId="39" borderId="0" xfId="272" applyFont="1" applyFill="1" applyBorder="1" applyAlignment="1" applyProtection="1">
      <protection hidden="1"/>
    </xf>
    <xf numFmtId="0" fontId="19" fillId="39" borderId="0" xfId="272" applyFont="1" applyFill="1" applyBorder="1" applyProtection="1">
      <protection hidden="1"/>
    </xf>
    <xf numFmtId="0" fontId="77" fillId="0" borderId="0" xfId="272" applyFont="1" applyFill="1" applyBorder="1" applyAlignment="1" applyProtection="1">
      <alignment vertical="center"/>
      <protection hidden="1"/>
    </xf>
    <xf numFmtId="0" fontId="70" fillId="0" borderId="0" xfId="272" applyFont="1" applyFill="1" applyBorder="1" applyAlignment="1" applyProtection="1">
      <alignment horizontal="left" vertical="center" wrapText="1"/>
      <protection hidden="1"/>
    </xf>
    <xf numFmtId="0" fontId="19" fillId="29" borderId="41" xfId="272" applyFont="1" applyFill="1" applyBorder="1" applyAlignment="1" applyProtection="1">
      <protection hidden="1"/>
    </xf>
    <xf numFmtId="0" fontId="19" fillId="29" borderId="42" xfId="272" applyFont="1" applyFill="1" applyBorder="1" applyAlignment="1" applyProtection="1">
      <protection hidden="1"/>
    </xf>
    <xf numFmtId="0" fontId="19" fillId="29" borderId="43" xfId="272" applyFont="1" applyFill="1" applyBorder="1" applyAlignment="1" applyProtection="1">
      <protection hidden="1"/>
    </xf>
    <xf numFmtId="0" fontId="69" fillId="0" borderId="0" xfId="272" applyFont="1" applyBorder="1"/>
    <xf numFmtId="0" fontId="78" fillId="29" borderId="44" xfId="272" applyFont="1" applyFill="1" applyBorder="1" applyAlignment="1" applyProtection="1">
      <alignment vertical="center"/>
      <protection hidden="1"/>
    </xf>
    <xf numFmtId="0" fontId="19" fillId="29" borderId="0" xfId="272" applyFont="1" applyFill="1" applyBorder="1" applyAlignment="1" applyProtection="1">
      <protection hidden="1"/>
    </xf>
    <xf numFmtId="0" fontId="19" fillId="29" borderId="45" xfId="272" applyFont="1" applyFill="1" applyBorder="1" applyAlignment="1" applyProtection="1">
      <protection hidden="1"/>
    </xf>
    <xf numFmtId="0" fontId="70" fillId="0" borderId="0" xfId="272" applyFont="1" applyBorder="1" applyAlignment="1">
      <alignment horizontal="left" vertical="center" wrapText="1"/>
    </xf>
    <xf numFmtId="0" fontId="19" fillId="29" borderId="47" xfId="272" applyFont="1" applyFill="1" applyBorder="1" applyAlignment="1" applyProtection="1">
      <protection hidden="1"/>
    </xf>
    <xf numFmtId="0" fontId="19" fillId="29" borderId="47" xfId="272" applyFont="1" applyFill="1" applyBorder="1" applyAlignment="1" applyProtection="1">
      <alignment wrapText="1"/>
      <protection hidden="1"/>
    </xf>
    <xf numFmtId="0" fontId="19" fillId="29" borderId="48" xfId="272" applyFont="1" applyFill="1" applyBorder="1" applyAlignment="1" applyProtection="1">
      <alignment wrapText="1"/>
      <protection hidden="1"/>
    </xf>
    <xf numFmtId="0" fontId="70" fillId="29" borderId="0" xfId="272" applyFont="1" applyFill="1" applyBorder="1" applyAlignment="1" applyProtection="1">
      <alignment horizontal="left" vertical="center" wrapText="1" indent="1"/>
      <protection hidden="1"/>
    </xf>
    <xf numFmtId="0" fontId="70" fillId="0" borderId="0" xfId="272" applyFont="1" applyFill="1" applyBorder="1" applyAlignment="1" applyProtection="1">
      <alignment horizontal="left" vertical="center" indent="1"/>
      <protection hidden="1"/>
    </xf>
    <xf numFmtId="0" fontId="23" fillId="0" borderId="0" xfId="272" applyFont="1" applyFill="1" applyBorder="1" applyAlignment="1" applyProtection="1">
      <alignment horizontal="left" vertical="center"/>
      <protection hidden="1"/>
    </xf>
    <xf numFmtId="0" fontId="70" fillId="0" borderId="0" xfId="272" applyFont="1" applyFill="1" applyBorder="1" applyAlignment="1" applyProtection="1">
      <alignment horizontal="left" vertical="center" wrapText="1" indent="1"/>
      <protection hidden="1"/>
    </xf>
    <xf numFmtId="0" fontId="70" fillId="0" borderId="0" xfId="272" applyFont="1" applyFill="1" applyBorder="1" applyAlignment="1" applyProtection="1">
      <alignment horizontal="right" vertical="center" indent="1"/>
      <protection hidden="1"/>
    </xf>
    <xf numFmtId="0" fontId="69" fillId="0" borderId="0" xfId="272" applyFont="1" applyFill="1" applyBorder="1"/>
    <xf numFmtId="0" fontId="79" fillId="0" borderId="0" xfId="272" applyFont="1" applyFill="1" applyBorder="1" applyAlignment="1" applyProtection="1">
      <alignment horizontal="left" vertical="center"/>
      <protection hidden="1"/>
    </xf>
    <xf numFmtId="0" fontId="70" fillId="0" borderId="0" xfId="272" applyFont="1" applyFill="1" applyBorder="1" applyAlignment="1" applyProtection="1">
      <alignment horizontal="center" vertical="center" wrapText="1"/>
      <protection locked="0"/>
    </xf>
    <xf numFmtId="14" fontId="70" fillId="0" borderId="0" xfId="272" applyNumberFormat="1" applyFont="1" applyFill="1" applyBorder="1" applyAlignment="1" applyProtection="1">
      <alignment horizontal="left" vertical="center" wrapText="1"/>
      <protection locked="0"/>
    </xf>
    <xf numFmtId="0" fontId="19" fillId="0" borderId="0" xfId="272" applyFont="1" applyFill="1" applyBorder="1" applyAlignment="1" applyProtection="1">
      <alignment vertical="center"/>
      <protection hidden="1"/>
    </xf>
    <xf numFmtId="0" fontId="19" fillId="0" borderId="0" xfId="272" applyFont="1" applyFill="1" applyBorder="1" applyAlignment="1" applyProtection="1">
      <alignment horizontal="right" vertical="center"/>
      <protection hidden="1"/>
    </xf>
    <xf numFmtId="0" fontId="19" fillId="0" borderId="0" xfId="272" applyFont="1" applyFill="1" applyBorder="1" applyAlignment="1" applyProtection="1">
      <alignment horizontal="center" vertical="center"/>
      <protection locked="0"/>
    </xf>
    <xf numFmtId="0" fontId="19" fillId="0" borderId="0" xfId="272" applyFont="1" applyFill="1" applyBorder="1" applyAlignment="1" applyProtection="1">
      <alignment horizontal="left" vertical="center"/>
      <protection locked="0"/>
    </xf>
    <xf numFmtId="0" fontId="69" fillId="0" borderId="0" xfId="272" applyFont="1" applyFill="1" applyBorder="1" applyAlignment="1" applyProtection="1">
      <alignment horizontal="center" vertical="center"/>
      <protection locked="0"/>
    </xf>
    <xf numFmtId="0" fontId="69" fillId="0" borderId="0" xfId="272" applyFont="1" applyFill="1"/>
    <xf numFmtId="0" fontId="69" fillId="0" borderId="0" xfId="272" applyFont="1" applyFill="1" applyBorder="1" applyAlignment="1" applyProtection="1">
      <alignment horizontal="left" vertical="center"/>
      <protection locked="0"/>
    </xf>
    <xf numFmtId="0" fontId="70" fillId="0" borderId="0" xfId="272" applyFont="1" applyFill="1" applyBorder="1" applyAlignment="1" applyProtection="1">
      <alignment horizontal="justify" vertical="center"/>
      <protection hidden="1"/>
    </xf>
    <xf numFmtId="0" fontId="80" fillId="29" borderId="0" xfId="272" applyFont="1" applyFill="1" applyBorder="1" applyAlignment="1" applyProtection="1">
      <alignment vertical="center"/>
      <protection hidden="1"/>
    </xf>
    <xf numFmtId="0" fontId="69" fillId="40" borderId="0" xfId="272" applyFont="1" applyFill="1" applyBorder="1"/>
    <xf numFmtId="0" fontId="70" fillId="41" borderId="0" xfId="272" applyFont="1" applyFill="1" applyBorder="1" applyAlignment="1" applyProtection="1">
      <alignment horizontal="right" vertical="center"/>
      <protection hidden="1"/>
    </xf>
    <xf numFmtId="0" fontId="71" fillId="41" borderId="0" xfId="272" applyFont="1" applyFill="1" applyBorder="1" applyAlignment="1" applyProtection="1">
      <alignment vertical="center"/>
      <protection locked="0"/>
    </xf>
    <xf numFmtId="0" fontId="69" fillId="41" borderId="0" xfId="272" applyFont="1" applyFill="1" applyBorder="1"/>
    <xf numFmtId="0" fontId="69" fillId="41" borderId="0" xfId="272" applyFont="1" applyFill="1" applyBorder="1" applyAlignment="1" applyProtection="1">
      <alignment horizontal="left" vertical="center"/>
      <protection hidden="1"/>
    </xf>
    <xf numFmtId="0" fontId="71" fillId="41" borderId="0" xfId="272" applyFont="1" applyFill="1" applyBorder="1" applyAlignment="1" applyProtection="1">
      <alignment horizontal="left" vertical="center"/>
      <protection hidden="1"/>
    </xf>
    <xf numFmtId="0" fontId="72" fillId="41" borderId="0" xfId="272" applyFont="1" applyFill="1" applyBorder="1" applyProtection="1">
      <protection hidden="1"/>
    </xf>
    <xf numFmtId="172" fontId="71" fillId="41" borderId="0" xfId="272" applyNumberFormat="1" applyFont="1" applyFill="1" applyBorder="1" applyAlignment="1" applyProtection="1">
      <alignment horizontal="left" vertical="center"/>
      <protection hidden="1"/>
    </xf>
    <xf numFmtId="0" fontId="69" fillId="41" borderId="0" xfId="272" applyFont="1" applyFill="1" applyBorder="1" applyProtection="1">
      <protection hidden="1"/>
    </xf>
    <xf numFmtId="172" fontId="72" fillId="41" borderId="0" xfId="272" applyNumberFormat="1" applyFont="1" applyFill="1" applyBorder="1" applyAlignment="1" applyProtection="1">
      <alignment horizontal="left" vertical="center"/>
      <protection hidden="1"/>
    </xf>
    <xf numFmtId="0" fontId="72" fillId="41" borderId="0" xfId="272" applyFont="1" applyFill="1" applyBorder="1" applyAlignment="1" applyProtection="1">
      <alignment horizontal="left" vertical="center"/>
      <protection locked="0"/>
    </xf>
    <xf numFmtId="0" fontId="72" fillId="41" borderId="0" xfId="272" applyFont="1" applyFill="1" applyBorder="1" applyAlignment="1" applyProtection="1">
      <alignment horizontal="left" vertical="center"/>
      <protection hidden="1"/>
    </xf>
    <xf numFmtId="0" fontId="19" fillId="29" borderId="0" xfId="272" applyFont="1" applyFill="1" applyBorder="1" applyAlignment="1" applyProtection="1">
      <alignment horizontal="justify" vertical="center" wrapText="1"/>
      <protection hidden="1"/>
    </xf>
    <xf numFmtId="0" fontId="23" fillId="0" borderId="0" xfId="272" applyFont="1" applyFill="1" applyBorder="1" applyAlignment="1" applyProtection="1">
      <alignment horizontal="center" vertical="center" wrapText="1"/>
      <protection locked="0" hidden="1"/>
    </xf>
    <xf numFmtId="0" fontId="69" fillId="29" borderId="0" xfId="272" applyFont="1" applyFill="1" applyAlignment="1" applyProtection="1">
      <alignment horizontal="right"/>
      <protection hidden="1"/>
    </xf>
    <xf numFmtId="0" fontId="61" fillId="0" borderId="0" xfId="272" applyFont="1" applyFill="1" applyBorder="1" applyAlignment="1" applyProtection="1">
      <alignment horizontal="left" vertical="center"/>
      <protection hidden="1"/>
    </xf>
    <xf numFmtId="0" fontId="23" fillId="0" borderId="0" xfId="272" applyFont="1" applyFill="1" applyBorder="1" applyAlignment="1" applyProtection="1">
      <alignment vertical="center"/>
      <protection hidden="1"/>
    </xf>
    <xf numFmtId="44" fontId="25" fillId="0" borderId="0" xfId="272" applyNumberFormat="1" applyFont="1" applyFill="1" applyBorder="1" applyAlignment="1" applyProtection="1">
      <alignment horizontal="center" vertical="center" wrapText="1"/>
      <protection locked="0"/>
    </xf>
    <xf numFmtId="0" fontId="83" fillId="0" borderId="0" xfId="272" applyFont="1" applyFill="1" applyBorder="1" applyAlignment="1" applyProtection="1">
      <alignment horizontal="left" vertical="center" wrapText="1" indent="1"/>
      <protection hidden="1"/>
    </xf>
    <xf numFmtId="0" fontId="85" fillId="41" borderId="50" xfId="272" applyFont="1" applyFill="1" applyBorder="1" applyAlignment="1" applyProtection="1">
      <alignment vertical="center" wrapText="1"/>
      <protection hidden="1"/>
    </xf>
    <xf numFmtId="0" fontId="85" fillId="41" borderId="49" xfId="272" applyFont="1" applyFill="1" applyBorder="1" applyAlignment="1" applyProtection="1">
      <alignment vertical="center" wrapText="1"/>
      <protection hidden="1"/>
    </xf>
    <xf numFmtId="0" fontId="85" fillId="0" borderId="0" xfId="272" applyFont="1" applyFill="1" applyBorder="1" applyAlignment="1" applyProtection="1">
      <alignment horizontal="left" vertical="center" wrapText="1"/>
      <protection hidden="1"/>
    </xf>
    <xf numFmtId="0" fontId="85" fillId="0" borderId="0" xfId="272" applyFont="1" applyFill="1" applyBorder="1" applyAlignment="1" applyProtection="1">
      <alignment vertical="center" wrapText="1"/>
      <protection hidden="1"/>
    </xf>
    <xf numFmtId="0" fontId="86" fillId="29" borderId="0" xfId="272" applyFont="1" applyFill="1" applyBorder="1" applyAlignment="1" applyProtection="1">
      <alignment horizontal="left" vertical="center"/>
      <protection hidden="1"/>
    </xf>
    <xf numFmtId="0" fontId="19" fillId="0" borderId="0" xfId="272" applyFont="1" applyFill="1" applyBorder="1" applyAlignment="1" applyProtection="1">
      <alignment horizontal="left" vertical="center" wrapText="1"/>
      <protection hidden="1"/>
    </xf>
    <xf numFmtId="0" fontId="19" fillId="0" borderId="0" xfId="272" applyFont="1" applyFill="1" applyBorder="1" applyAlignment="1" applyProtection="1">
      <alignment vertical="center"/>
      <protection locked="0"/>
    </xf>
    <xf numFmtId="0" fontId="69" fillId="0" borderId="0" xfId="272" applyFont="1" applyFill="1" applyBorder="1" applyAlignment="1" applyProtection="1">
      <alignment vertical="center"/>
      <protection locked="0"/>
    </xf>
    <xf numFmtId="0" fontId="72" fillId="41" borderId="56" xfId="272" applyNumberFormat="1" applyFont="1" applyFill="1" applyBorder="1" applyAlignment="1" applyProtection="1">
      <alignment horizontal="left" vertical="center"/>
      <protection hidden="1"/>
    </xf>
    <xf numFmtId="3" fontId="0" fillId="0" borderId="0" xfId="272" applyNumberFormat="1" applyFont="1" applyFill="1" applyBorder="1" applyAlignment="1" applyProtection="1">
      <alignment vertical="center"/>
      <protection locked="0"/>
    </xf>
    <xf numFmtId="0" fontId="23" fillId="0" borderId="0" xfId="5" applyFont="1" applyFill="1" applyBorder="1" applyAlignment="1" applyProtection="1">
      <alignment horizontal="right" vertical="center"/>
      <protection hidden="1"/>
    </xf>
    <xf numFmtId="0" fontId="23" fillId="0" borderId="0" xfId="5" applyFont="1" applyBorder="1" applyAlignment="1" applyProtection="1">
      <alignment horizontal="right" vertical="center"/>
      <protection hidden="1"/>
    </xf>
    <xf numFmtId="0" fontId="57" fillId="0" borderId="0" xfId="121" applyFont="1" applyBorder="1" applyAlignment="1" applyProtection="1">
      <alignment horizontal="justify" vertical="center" wrapText="1"/>
      <protection hidden="1"/>
    </xf>
    <xf numFmtId="0" fontId="23" fillId="0" borderId="0" xfId="5" applyFont="1" applyFill="1" applyBorder="1" applyAlignment="1" applyProtection="1">
      <alignment horizontal="right" vertical="center"/>
      <protection hidden="1"/>
    </xf>
    <xf numFmtId="0" fontId="23" fillId="0" borderId="0" xfId="5" applyFont="1" applyBorder="1" applyAlignment="1" applyProtection="1">
      <alignment horizontal="right" vertical="center"/>
      <protection hidden="1"/>
    </xf>
    <xf numFmtId="0" fontId="19" fillId="0" borderId="0" xfId="0" applyFont="1" applyAlignment="1" applyProtection="1">
      <alignment vertical="center"/>
      <protection hidden="1"/>
    </xf>
    <xf numFmtId="0" fontId="19" fillId="0" borderId="0" xfId="0" applyFont="1" applyBorder="1" applyAlignment="1" applyProtection="1">
      <alignment vertical="center"/>
      <protection hidden="1"/>
    </xf>
    <xf numFmtId="164" fontId="19" fillId="0" borderId="0" xfId="0" applyNumberFormat="1" applyFont="1" applyBorder="1" applyAlignment="1" applyProtection="1">
      <alignment vertical="center"/>
      <protection hidden="1"/>
    </xf>
    <xf numFmtId="9" fontId="19" fillId="0" borderId="0" xfId="0" applyNumberFormat="1" applyFont="1" applyBorder="1" applyAlignment="1" applyProtection="1">
      <alignment horizontal="right" vertical="center"/>
      <protection hidden="1"/>
    </xf>
    <xf numFmtId="0" fontId="21" fillId="0" borderId="0" xfId="0" applyNumberFormat="1" applyFont="1" applyBorder="1" applyAlignment="1" applyProtection="1">
      <alignment horizontal="center" vertical="center"/>
      <protection hidden="1"/>
    </xf>
    <xf numFmtId="164" fontId="19" fillId="0" borderId="0" xfId="0" applyNumberFormat="1" applyFont="1" applyBorder="1" applyAlignment="1" applyProtection="1">
      <alignment horizontal="right" vertical="center"/>
      <protection hidden="1"/>
    </xf>
    <xf numFmtId="164" fontId="19" fillId="0" borderId="0" xfId="0" applyNumberFormat="1" applyFont="1" applyBorder="1" applyAlignment="1" applyProtection="1">
      <alignment vertical="center" wrapText="1"/>
      <protection hidden="1"/>
    </xf>
    <xf numFmtId="0" fontId="19" fillId="0" borderId="0" xfId="0" applyFont="1" applyBorder="1" applyAlignment="1" applyProtection="1">
      <alignment horizontal="right" vertical="center" wrapText="1"/>
      <protection hidden="1"/>
    </xf>
    <xf numFmtId="0" fontId="19" fillId="0" borderId="0" xfId="0" applyNumberFormat="1" applyFont="1" applyBorder="1" applyAlignment="1" applyProtection="1">
      <alignment vertical="center"/>
      <protection hidden="1"/>
    </xf>
    <xf numFmtId="0" fontId="25" fillId="0" borderId="0" xfId="0" applyFont="1" applyBorder="1" applyAlignment="1" applyProtection="1">
      <alignment horizontal="left" vertical="center"/>
      <protection hidden="1"/>
    </xf>
    <xf numFmtId="0" fontId="25" fillId="0" borderId="0"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19" fillId="0" borderId="0" xfId="0" applyNumberFormat="1" applyFont="1" applyAlignment="1" applyProtection="1">
      <alignment vertical="center"/>
      <protection hidden="1"/>
    </xf>
    <xf numFmtId="164" fontId="19" fillId="0" borderId="0" xfId="0" applyNumberFormat="1" applyFont="1" applyAlignment="1" applyProtection="1">
      <alignment vertical="center"/>
      <protection hidden="1"/>
    </xf>
    <xf numFmtId="0" fontId="20" fillId="0" borderId="0" xfId="1" applyFont="1" applyBorder="1" applyAlignment="1" applyProtection="1">
      <alignment vertical="center"/>
      <protection hidden="1"/>
    </xf>
    <xf numFmtId="9" fontId="19" fillId="0" borderId="0" xfId="0" applyNumberFormat="1" applyFont="1" applyAlignment="1" applyProtection="1">
      <alignment horizontal="right" vertical="center"/>
      <protection hidden="1"/>
    </xf>
    <xf numFmtId="0" fontId="21" fillId="0" borderId="0" xfId="0" applyNumberFormat="1" applyFont="1" applyAlignment="1" applyProtection="1">
      <alignment horizontal="center" vertical="center"/>
      <protection hidden="1"/>
    </xf>
    <xf numFmtId="0" fontId="23" fillId="0" borderId="0" xfId="5" applyFont="1" applyBorder="1" applyAlignment="1" applyProtection="1">
      <alignment horizontal="right" vertical="center"/>
      <protection hidden="1"/>
    </xf>
    <xf numFmtId="0" fontId="19" fillId="0" borderId="0" xfId="0" applyFont="1" applyBorder="1" applyAlignment="1" applyProtection="1">
      <alignment vertical="center" wrapText="1"/>
      <protection hidden="1"/>
    </xf>
    <xf numFmtId="0" fontId="23" fillId="0" borderId="0" xfId="5" applyFont="1" applyFill="1" applyBorder="1" applyAlignment="1" applyProtection="1">
      <alignment horizontal="left" vertical="center"/>
      <protection hidden="1"/>
    </xf>
    <xf numFmtId="164" fontId="54" fillId="0" borderId="0" xfId="0" applyNumberFormat="1"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0" xfId="0" applyNumberFormat="1" applyFont="1" applyBorder="1" applyAlignment="1" applyProtection="1">
      <alignment vertical="center"/>
      <protection hidden="1"/>
    </xf>
    <xf numFmtId="164" fontId="21" fillId="0" borderId="0" xfId="0" applyNumberFormat="1" applyFont="1" applyBorder="1" applyAlignment="1" applyProtection="1">
      <alignment vertical="center"/>
      <protection hidden="1"/>
    </xf>
    <xf numFmtId="173" fontId="19" fillId="29" borderId="0" xfId="0" applyNumberFormat="1" applyFont="1" applyFill="1" applyBorder="1" applyAlignment="1" applyProtection="1">
      <alignment vertical="center"/>
      <protection hidden="1"/>
    </xf>
    <xf numFmtId="0" fontId="19" fillId="0" borderId="0"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62" fillId="0" borderId="0" xfId="5" applyFont="1" applyFill="1" applyBorder="1" applyAlignment="1" applyProtection="1">
      <alignment horizontal="center" vertical="center"/>
      <protection hidden="1"/>
    </xf>
    <xf numFmtId="3" fontId="19" fillId="0" borderId="0" xfId="0" applyNumberFormat="1" applyFont="1" applyFill="1" applyBorder="1" applyAlignment="1" applyProtection="1">
      <alignment horizontal="right" vertical="center"/>
      <protection hidden="1"/>
    </xf>
    <xf numFmtId="3" fontId="21" fillId="0" borderId="0" xfId="235" applyNumberFormat="1" applyFont="1" applyFill="1" applyBorder="1" applyAlignment="1" applyProtection="1">
      <alignment horizontal="left" vertical="center"/>
      <protection hidden="1"/>
    </xf>
    <xf numFmtId="49" fontId="65" fillId="0" borderId="0" xfId="0" applyNumberFormat="1" applyFont="1" applyFill="1" applyBorder="1" applyAlignment="1" applyProtection="1">
      <alignment vertical="center"/>
      <protection hidden="1"/>
    </xf>
    <xf numFmtId="3" fontId="59" fillId="0" borderId="0" xfId="235" applyNumberFormat="1" applyFont="1" applyFill="1" applyBorder="1" applyAlignment="1" applyProtection="1">
      <alignment horizontal="left" vertical="center"/>
      <protection hidden="1"/>
    </xf>
    <xf numFmtId="3" fontId="66" fillId="0" borderId="0" xfId="235" applyNumberFormat="1"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wrapText="1"/>
      <protection hidden="1"/>
    </xf>
    <xf numFmtId="3" fontId="63" fillId="0" borderId="0" xfId="235" applyNumberFormat="1" applyFont="1" applyFill="1" applyBorder="1" applyAlignment="1" applyProtection="1">
      <alignment horizontal="center" vertical="center"/>
      <protection hidden="1"/>
    </xf>
    <xf numFmtId="3" fontId="68" fillId="0" borderId="0" xfId="235" applyNumberFormat="1" applyFont="1" applyFill="1" applyBorder="1" applyAlignment="1" applyProtection="1">
      <alignment horizontal="center" vertical="center"/>
      <protection hidden="1"/>
    </xf>
    <xf numFmtId="3" fontId="63" fillId="0" borderId="0" xfId="235" applyNumberFormat="1" applyFont="1" applyFill="1" applyBorder="1" applyAlignment="1" applyProtection="1">
      <alignment horizontal="left" vertical="center"/>
      <protection hidden="1"/>
    </xf>
    <xf numFmtId="3" fontId="63" fillId="0" borderId="0" xfId="1" applyNumberFormat="1" applyFont="1" applyFill="1" applyBorder="1" applyAlignment="1" applyProtection="1">
      <alignment horizontal="left" vertical="center"/>
      <protection hidden="1"/>
    </xf>
    <xf numFmtId="3" fontId="23" fillId="0" borderId="0" xfId="0" applyNumberFormat="1" applyFont="1" applyFill="1" applyBorder="1" applyAlignment="1" applyProtection="1">
      <alignment vertical="center" wrapText="1"/>
      <protection hidden="1"/>
    </xf>
    <xf numFmtId="0" fontId="0" fillId="0" borderId="0" xfId="5" applyFont="1" applyBorder="1" applyAlignment="1" applyProtection="1">
      <alignment horizontal="left" vertical="center"/>
      <protection hidden="1"/>
    </xf>
    <xf numFmtId="0" fontId="19" fillId="0" borderId="0" xfId="5" applyFont="1" applyBorder="1" applyAlignment="1" applyProtection="1">
      <alignment horizontal="left" vertical="center"/>
      <protection hidden="1"/>
    </xf>
    <xf numFmtId="0" fontId="88" fillId="0" borderId="0" xfId="5" applyFont="1" applyBorder="1" applyAlignment="1" applyProtection="1">
      <alignment horizontal="right" vertical="center"/>
      <protection hidden="1"/>
    </xf>
    <xf numFmtId="0" fontId="58" fillId="0" borderId="0" xfId="5" applyFont="1" applyBorder="1" applyAlignment="1" applyProtection="1">
      <alignment horizontal="left" vertical="center" wrapText="1"/>
      <protection hidden="1"/>
    </xf>
    <xf numFmtId="0" fontId="61" fillId="37" borderId="52" xfId="5" applyFont="1" applyFill="1" applyBorder="1" applyAlignment="1" applyProtection="1">
      <alignment vertical="center"/>
      <protection hidden="1"/>
    </xf>
    <xf numFmtId="0" fontId="19" fillId="0" borderId="0" xfId="0" applyFont="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3" fontId="63" fillId="0" borderId="0" xfId="0" applyNumberFormat="1" applyFont="1" applyFill="1" applyBorder="1" applyAlignment="1" applyProtection="1">
      <alignment horizontal="left" vertical="center"/>
      <protection hidden="1"/>
    </xf>
    <xf numFmtId="49" fontId="0" fillId="0" borderId="0" xfId="0" applyNumberFormat="1" applyFont="1" applyBorder="1" applyAlignment="1" applyProtection="1">
      <alignment vertical="center"/>
      <protection hidden="1"/>
    </xf>
    <xf numFmtId="3" fontId="54" fillId="0" borderId="0" xfId="2" applyNumberFormat="1" applyFont="1" applyFill="1" applyBorder="1" applyAlignment="1" applyProtection="1">
      <alignment vertical="center" wrapText="1"/>
      <protection hidden="1"/>
    </xf>
    <xf numFmtId="3" fontId="89" fillId="0" borderId="0" xfId="2" applyNumberFormat="1" applyFont="1" applyFill="1" applyBorder="1" applyAlignment="1" applyProtection="1">
      <alignment vertical="center"/>
      <protection hidden="1"/>
    </xf>
    <xf numFmtId="3" fontId="90" fillId="0" borderId="0" xfId="2" applyNumberFormat="1" applyFont="1" applyFill="1" applyBorder="1" applyAlignment="1" applyProtection="1">
      <alignment vertical="center"/>
      <protection hidden="1"/>
    </xf>
    <xf numFmtId="0" fontId="0" fillId="4" borderId="0" xfId="5" applyFont="1" applyFill="1"/>
    <xf numFmtId="49" fontId="54" fillId="0" borderId="0" xfId="235" applyNumberFormat="1" applyFont="1" applyFill="1" applyBorder="1" applyAlignment="1" applyProtection="1">
      <alignment horizontal="center" vertical="center"/>
      <protection hidden="1"/>
    </xf>
    <xf numFmtId="0" fontId="91" fillId="0" borderId="0" xfId="5" applyFont="1" applyFill="1" applyBorder="1" applyAlignment="1" applyProtection="1">
      <alignment horizontal="left" vertical="center"/>
      <protection hidden="1"/>
    </xf>
    <xf numFmtId="0" fontId="23" fillId="0" borderId="0" xfId="0" applyNumberFormat="1" applyFont="1" applyBorder="1" applyAlignment="1" applyProtection="1">
      <alignment horizontal="right" vertical="center"/>
      <protection hidden="1"/>
    </xf>
    <xf numFmtId="2" fontId="23" fillId="0" borderId="0" xfId="0" applyNumberFormat="1" applyFont="1" applyBorder="1" applyAlignment="1" applyProtection="1">
      <alignment horizontal="left" vertical="center"/>
      <protection hidden="1"/>
    </xf>
    <xf numFmtId="0" fontId="59" fillId="0" borderId="0" xfId="0" applyFont="1" applyBorder="1" applyAlignment="1" applyProtection="1">
      <alignment horizontal="right" vertical="center"/>
      <protection hidden="1"/>
    </xf>
    <xf numFmtId="3" fontId="54" fillId="0" borderId="0" xfId="0" applyNumberFormat="1" applyFont="1" applyBorder="1" applyAlignment="1" applyProtection="1">
      <alignment horizontal="center" vertical="center"/>
      <protection hidden="1"/>
    </xf>
    <xf numFmtId="0" fontId="0" fillId="0" borderId="63" xfId="5" applyNumberFormat="1" applyFont="1" applyFill="1" applyBorder="1" applyAlignment="1"/>
    <xf numFmtId="0" fontId="4" fillId="0" borderId="63" xfId="5" applyFont="1" applyBorder="1"/>
    <xf numFmtId="0" fontId="0" fillId="0" borderId="62" xfId="5" applyNumberFormat="1" applyFont="1" applyFill="1" applyBorder="1" applyAlignment="1"/>
    <xf numFmtId="0" fontId="50" fillId="0" borderId="63" xfId="5" applyNumberFormat="1" applyFont="1" applyFill="1" applyBorder="1" applyAlignment="1"/>
    <xf numFmtId="0" fontId="23" fillId="0" borderId="0" xfId="5" applyFont="1" applyFill="1" applyBorder="1" applyAlignment="1" applyProtection="1">
      <alignment horizontal="right" vertical="center"/>
      <protection hidden="1"/>
    </xf>
    <xf numFmtId="49" fontId="93" fillId="29" borderId="0" xfId="310" applyNumberFormat="1" applyFont="1" applyFill="1" applyAlignment="1">
      <alignment horizontal="left" vertical="top"/>
    </xf>
    <xf numFmtId="49" fontId="94" fillId="29" borderId="0" xfId="310" applyNumberFormat="1" applyFont="1" applyFill="1" applyAlignment="1">
      <alignment horizontal="left" vertical="top"/>
    </xf>
    <xf numFmtId="49" fontId="95" fillId="29" borderId="0" xfId="310" applyNumberFormat="1" applyFont="1" applyFill="1" applyAlignment="1">
      <alignment horizontal="left" vertical="top"/>
    </xf>
    <xf numFmtId="49" fontId="95" fillId="29" borderId="0" xfId="310" applyNumberFormat="1" applyFont="1" applyFill="1" applyAlignment="1">
      <alignment horizontal="right" vertical="top"/>
    </xf>
    <xf numFmtId="49" fontId="95" fillId="0" borderId="0" xfId="310" applyNumberFormat="1" applyFont="1" applyAlignment="1">
      <alignment horizontal="left" vertical="top"/>
    </xf>
    <xf numFmtId="0" fontId="95" fillId="0" borderId="0" xfId="310" applyFont="1" applyAlignment="1">
      <alignment horizontal="left" vertical="top"/>
    </xf>
    <xf numFmtId="49" fontId="73" fillId="42" borderId="0" xfId="310" applyNumberFormat="1" applyFont="1" applyFill="1" applyAlignment="1">
      <alignment horizontal="left" vertical="center" wrapText="1"/>
    </xf>
    <xf numFmtId="49" fontId="73" fillId="42" borderId="0" xfId="310" applyNumberFormat="1" applyFont="1" applyFill="1" applyAlignment="1">
      <alignment horizontal="center" vertical="center"/>
    </xf>
    <xf numFmtId="0" fontId="95" fillId="29" borderId="0" xfId="310" applyFont="1" applyFill="1" applyAlignment="1">
      <alignment horizontal="left" vertical="top"/>
    </xf>
    <xf numFmtId="0" fontId="95" fillId="0" borderId="63" xfId="310" applyFont="1" applyBorder="1" applyAlignment="1">
      <alignment horizontal="left" vertical="center" wrapText="1"/>
    </xf>
    <xf numFmtId="4" fontId="95" fillId="43" borderId="5" xfId="310" applyNumberFormat="1" applyFont="1" applyFill="1" applyBorder="1" applyAlignment="1" applyProtection="1">
      <alignment horizontal="center" vertical="center"/>
      <protection locked="0"/>
    </xf>
    <xf numFmtId="0" fontId="95" fillId="0" borderId="63" xfId="310" applyFont="1" applyBorder="1" applyAlignment="1">
      <alignment horizontal="center" vertical="center"/>
    </xf>
    <xf numFmtId="3" fontId="95" fillId="43" borderId="63" xfId="310" applyNumberFormat="1" applyFont="1" applyFill="1" applyBorder="1" applyAlignment="1" applyProtection="1">
      <alignment horizontal="center" vertical="center"/>
      <protection locked="0"/>
    </xf>
    <xf numFmtId="3" fontId="95" fillId="43" borderId="5" xfId="310" applyNumberFormat="1" applyFont="1" applyFill="1" applyBorder="1" applyAlignment="1" applyProtection="1">
      <alignment horizontal="center" vertical="center"/>
      <protection locked="0"/>
    </xf>
    <xf numFmtId="174" fontId="95" fillId="43" borderId="63" xfId="310" applyNumberFormat="1" applyFont="1" applyFill="1" applyBorder="1" applyAlignment="1" applyProtection="1">
      <alignment horizontal="center" vertical="center"/>
      <protection locked="0"/>
    </xf>
    <xf numFmtId="0" fontId="95" fillId="29" borderId="0" xfId="310" applyFont="1" applyFill="1" applyAlignment="1">
      <alignment horizontal="right" vertical="top"/>
    </xf>
    <xf numFmtId="9" fontId="95" fillId="43" borderId="63" xfId="310" applyNumberFormat="1" applyFont="1" applyFill="1" applyBorder="1" applyAlignment="1" applyProtection="1">
      <alignment horizontal="center" vertical="center"/>
      <protection locked="0"/>
    </xf>
    <xf numFmtId="9" fontId="95" fillId="43" borderId="5" xfId="311" applyFont="1" applyFill="1" applyBorder="1" applyAlignment="1" applyProtection="1">
      <alignment horizontal="center" vertical="center"/>
      <protection locked="0"/>
    </xf>
    <xf numFmtId="0" fontId="96" fillId="29" borderId="0" xfId="310" applyFont="1" applyFill="1" applyAlignment="1">
      <alignment horizontal="left" vertical="top"/>
    </xf>
    <xf numFmtId="0" fontId="97" fillId="29" borderId="0" xfId="310" applyFont="1" applyFill="1" applyAlignment="1">
      <alignment horizontal="left" vertical="top"/>
    </xf>
    <xf numFmtId="4" fontId="25" fillId="43" borderId="63" xfId="310" applyNumberFormat="1" applyFont="1" applyFill="1" applyBorder="1" applyAlignment="1" applyProtection="1">
      <alignment horizontal="center" vertical="center"/>
      <protection locked="0"/>
    </xf>
    <xf numFmtId="175" fontId="95" fillId="43" borderId="63" xfId="310" applyNumberFormat="1" applyFont="1" applyFill="1" applyBorder="1" applyAlignment="1" applyProtection="1">
      <alignment horizontal="center" vertical="center"/>
      <protection locked="0"/>
    </xf>
    <xf numFmtId="0" fontId="95" fillId="29" borderId="0" xfId="310" applyFont="1" applyFill="1" applyAlignment="1">
      <alignment horizontal="left" vertical="center"/>
    </xf>
    <xf numFmtId="165" fontId="95" fillId="43" borderId="63" xfId="310" applyNumberFormat="1" applyFont="1" applyFill="1" applyBorder="1" applyAlignment="1" applyProtection="1">
      <alignment horizontal="center" vertical="center"/>
      <protection locked="0"/>
    </xf>
    <xf numFmtId="177" fontId="95" fillId="43" borderId="63" xfId="310" applyNumberFormat="1" applyFont="1" applyFill="1" applyBorder="1" applyAlignment="1" applyProtection="1">
      <alignment horizontal="center" vertical="center"/>
      <protection locked="0"/>
    </xf>
    <xf numFmtId="177" fontId="95" fillId="43" borderId="63" xfId="311" applyNumberFormat="1" applyFont="1" applyFill="1" applyBorder="1" applyAlignment="1" applyProtection="1">
      <alignment horizontal="center" vertical="center"/>
      <protection locked="0"/>
    </xf>
    <xf numFmtId="174" fontId="95" fillId="0" borderId="63" xfId="310" applyNumberFormat="1" applyFont="1" applyFill="1" applyBorder="1" applyAlignment="1">
      <alignment horizontal="center" vertical="center"/>
    </xf>
    <xf numFmtId="1" fontId="95" fillId="43" borderId="63" xfId="311" applyNumberFormat="1" applyFont="1" applyFill="1" applyBorder="1" applyAlignment="1" applyProtection="1">
      <alignment horizontal="center" vertical="center"/>
      <protection locked="0"/>
    </xf>
    <xf numFmtId="0" fontId="97" fillId="29" borderId="0" xfId="310" applyFont="1" applyFill="1" applyAlignment="1">
      <alignment horizontal="left" vertical="center"/>
    </xf>
    <xf numFmtId="0" fontId="95" fillId="29" borderId="64" xfId="310" applyFont="1" applyFill="1" applyBorder="1" applyAlignment="1">
      <alignment horizontal="left" vertical="center" wrapText="1"/>
    </xf>
    <xf numFmtId="0" fontId="95" fillId="0" borderId="63" xfId="310" applyFont="1" applyBorder="1" applyAlignment="1">
      <alignment horizontal="center" vertical="center" wrapText="1"/>
    </xf>
    <xf numFmtId="174" fontId="95" fillId="43" borderId="63" xfId="311" applyNumberFormat="1" applyFont="1" applyFill="1" applyBorder="1" applyAlignment="1" applyProtection="1">
      <alignment horizontal="center" vertical="center"/>
      <protection locked="0"/>
    </xf>
    <xf numFmtId="0" fontId="95" fillId="0" borderId="0" xfId="310" applyFont="1" applyAlignment="1">
      <alignment horizontal="center" vertical="top"/>
    </xf>
    <xf numFmtId="165"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vertical="center" wrapText="1"/>
      <protection hidden="1"/>
    </xf>
    <xf numFmtId="178" fontId="19" fillId="0" borderId="37" xfId="0" applyNumberFormat="1" applyFont="1" applyBorder="1" applyAlignment="1" applyProtection="1">
      <alignment horizontal="center" vertical="center" wrapText="1"/>
      <protection hidden="1"/>
    </xf>
    <xf numFmtId="0" fontId="19" fillId="0" borderId="37" xfId="0" applyFont="1" applyFill="1" applyBorder="1" applyAlignment="1" applyProtection="1">
      <alignment horizontal="center" vertical="center" wrapText="1"/>
      <protection hidden="1"/>
    </xf>
    <xf numFmtId="0" fontId="0" fillId="0" borderId="37" xfId="0" applyFont="1" applyFill="1" applyBorder="1" applyAlignment="1" applyProtection="1">
      <alignment horizontal="center" vertical="center" wrapText="1"/>
      <protection hidden="1"/>
    </xf>
    <xf numFmtId="167" fontId="23" fillId="36" borderId="37" xfId="274" applyNumberFormat="1" applyFont="1" applyFill="1" applyBorder="1" applyAlignment="1" applyProtection="1">
      <alignment vertical="center"/>
      <protection locked="0"/>
    </xf>
    <xf numFmtId="0" fontId="0" fillId="0" borderId="37" xfId="0" applyFont="1" applyBorder="1" applyAlignment="1" applyProtection="1">
      <alignment horizontal="center" vertical="center" wrapText="1"/>
      <protection hidden="1"/>
    </xf>
    <xf numFmtId="37" fontId="23" fillId="36" borderId="37" xfId="274" applyNumberFormat="1" applyFont="1" applyFill="1" applyBorder="1" applyAlignment="1" applyProtection="1">
      <alignment horizontal="right" vertical="center" wrapText="1"/>
      <protection locked="0"/>
    </xf>
    <xf numFmtId="175" fontId="19" fillId="0" borderId="37" xfId="6" applyNumberFormat="1" applyFont="1" applyFill="1" applyBorder="1" applyAlignment="1" applyProtection="1">
      <alignment vertical="center" wrapText="1"/>
      <protection hidden="1"/>
    </xf>
    <xf numFmtId="175" fontId="19" fillId="0" borderId="37" xfId="6" applyNumberFormat="1" applyFont="1" applyFill="1" applyBorder="1" applyAlignment="1" applyProtection="1">
      <alignment horizontal="center" vertical="center"/>
      <protection hidden="1"/>
    </xf>
    <xf numFmtId="37" fontId="19" fillId="0" borderId="37" xfId="274" applyNumberFormat="1" applyFont="1" applyFill="1" applyBorder="1" applyAlignment="1" applyProtection="1">
      <alignment horizontal="right" vertical="center"/>
      <protection hidden="1"/>
    </xf>
    <xf numFmtId="2" fontId="19" fillId="0" borderId="37" xfId="5" applyNumberFormat="1" applyFont="1" applyBorder="1" applyAlignment="1" applyProtection="1">
      <alignment horizontal="right" vertical="center"/>
      <protection hidden="1"/>
    </xf>
    <xf numFmtId="1" fontId="54" fillId="0" borderId="37" xfId="0" applyNumberFormat="1" applyFont="1" applyBorder="1" applyAlignment="1" applyProtection="1">
      <alignment horizontal="center" vertical="center"/>
      <protection hidden="1"/>
    </xf>
    <xf numFmtId="0" fontId="54" fillId="0" borderId="37" xfId="0" applyFont="1" applyBorder="1" applyAlignment="1" applyProtection="1">
      <alignment vertical="center"/>
      <protection hidden="1"/>
    </xf>
    <xf numFmtId="3" fontId="54" fillId="0" borderId="37" xfId="0" applyNumberFormat="1" applyFont="1" applyBorder="1" applyAlignment="1" applyProtection="1">
      <alignment horizontal="center" vertical="center"/>
      <protection hidden="1"/>
    </xf>
    <xf numFmtId="3" fontId="87" fillId="0" borderId="37" xfId="0" applyNumberFormat="1" applyFont="1" applyBorder="1" applyAlignment="1" applyProtection="1">
      <alignment horizontal="center" vertical="center"/>
      <protection hidden="1"/>
    </xf>
    <xf numFmtId="44" fontId="87" fillId="0" borderId="37" xfId="4" applyFont="1" applyBorder="1" applyAlignment="1" applyProtection="1">
      <alignment vertical="center"/>
      <protection hidden="1"/>
    </xf>
    <xf numFmtId="164" fontId="87" fillId="0" borderId="37" xfId="0" applyNumberFormat="1" applyFont="1" applyBorder="1" applyAlignment="1" applyProtection="1">
      <alignment horizontal="left" vertical="center"/>
      <protection hidden="1"/>
    </xf>
    <xf numFmtId="3" fontId="67" fillId="0" borderId="37" xfId="0" applyNumberFormat="1" applyFont="1" applyBorder="1" applyAlignment="1" applyProtection="1">
      <alignment horizontal="center" vertical="center"/>
      <protection hidden="1"/>
    </xf>
    <xf numFmtId="0" fontId="67" fillId="0" borderId="37" xfId="0" applyFont="1" applyBorder="1" applyAlignment="1" applyProtection="1">
      <alignment vertical="center"/>
      <protection hidden="1"/>
    </xf>
    <xf numFmtId="3" fontId="55" fillId="0" borderId="37" xfId="0" applyNumberFormat="1" applyFont="1" applyBorder="1" applyAlignment="1" applyProtection="1">
      <alignment horizontal="center" vertical="center"/>
      <protection hidden="1"/>
    </xf>
    <xf numFmtId="0" fontId="55" fillId="0" borderId="37" xfId="0" applyFont="1" applyBorder="1" applyAlignment="1" applyProtection="1">
      <alignment vertical="center"/>
      <protection hidden="1"/>
    </xf>
    <xf numFmtId="164" fontId="54" fillId="0" borderId="37" xfId="0" applyNumberFormat="1" applyFont="1" applyBorder="1" applyAlignment="1" applyProtection="1">
      <alignment horizontal="center" vertical="center"/>
      <protection hidden="1"/>
    </xf>
    <xf numFmtId="164" fontId="54" fillId="0" borderId="37" xfId="0" applyNumberFormat="1" applyFont="1" applyBorder="1" applyAlignment="1" applyProtection="1">
      <alignment vertical="center"/>
      <protection hidden="1"/>
    </xf>
    <xf numFmtId="2" fontId="55" fillId="0" borderId="37" xfId="0" applyNumberFormat="1" applyFont="1" applyFill="1" applyBorder="1" applyAlignment="1" applyProtection="1">
      <alignment horizontal="left" vertical="center"/>
      <protection hidden="1"/>
    </xf>
    <xf numFmtId="0" fontId="60" fillId="0" borderId="0" xfId="5" applyFont="1" applyFill="1" applyBorder="1" applyAlignment="1" applyProtection="1">
      <alignment vertical="center" wrapText="1"/>
      <protection hidden="1"/>
    </xf>
    <xf numFmtId="0" fontId="60" fillId="0" borderId="0" xfId="5" applyFont="1" applyFill="1" applyBorder="1" applyAlignment="1" applyProtection="1">
      <alignment vertical="center"/>
      <protection hidden="1"/>
    </xf>
    <xf numFmtId="0" fontId="100" fillId="0" borderId="0" xfId="5" applyFont="1" applyBorder="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19" fillId="0" borderId="41" xfId="0" applyFont="1" applyFill="1" applyBorder="1" applyAlignment="1" applyProtection="1">
      <alignment vertical="center"/>
      <protection hidden="1"/>
    </xf>
    <xf numFmtId="0" fontId="19" fillId="0" borderId="43" xfId="0" applyFont="1" applyFill="1" applyBorder="1" applyAlignment="1" applyProtection="1">
      <alignment vertical="center"/>
      <protection hidden="1"/>
    </xf>
    <xf numFmtId="3" fontId="19" fillId="0" borderId="0" xfId="6" applyNumberFormat="1" applyFont="1" applyFill="1" applyBorder="1" applyAlignment="1" applyProtection="1">
      <alignment vertical="center"/>
      <protection hidden="1"/>
    </xf>
    <xf numFmtId="0" fontId="23" fillId="0" borderId="0" xfId="5" applyFont="1" applyFill="1" applyBorder="1" applyAlignment="1" applyProtection="1">
      <alignment vertical="center"/>
      <protection hidden="1"/>
    </xf>
    <xf numFmtId="0" fontId="23" fillId="0" borderId="0" xfId="5" applyFont="1" applyFill="1" applyBorder="1" applyAlignment="1" applyProtection="1">
      <alignment horizontal="right" vertical="center"/>
      <protection hidden="1"/>
    </xf>
    <xf numFmtId="167" fontId="23" fillId="0" borderId="0" xfId="274" applyNumberFormat="1" applyFont="1" applyFill="1" applyBorder="1" applyAlignment="1" applyProtection="1">
      <alignment vertical="center"/>
      <protection hidden="1"/>
    </xf>
    <xf numFmtId="0" fontId="50" fillId="0" borderId="59" xfId="5" applyNumberFormat="1" applyFont="1" applyFill="1" applyBorder="1" applyAlignment="1"/>
    <xf numFmtId="0" fontId="8" fillId="0" borderId="62" xfId="5" applyFont="1" applyBorder="1"/>
    <xf numFmtId="0" fontId="8" fillId="0" borderId="32" xfId="5" applyFont="1" applyBorder="1"/>
    <xf numFmtId="0" fontId="2" fillId="0" borderId="62" xfId="5" applyFont="1" applyFill="1" applyBorder="1"/>
    <xf numFmtId="0" fontId="21" fillId="0" borderId="37" xfId="0" applyFont="1" applyBorder="1" applyAlignment="1" applyProtection="1">
      <alignment vertical="center"/>
      <protection hidden="1"/>
    </xf>
    <xf numFmtId="0" fontId="21" fillId="0" borderId="37"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50" xfId="0" applyFont="1" applyBorder="1" applyAlignment="1" applyProtection="1">
      <alignment horizontal="left" vertical="center"/>
      <protection hidden="1"/>
    </xf>
    <xf numFmtId="3" fontId="54" fillId="0" borderId="49" xfId="0" applyNumberFormat="1" applyFont="1" applyBorder="1" applyAlignment="1" applyProtection="1">
      <alignment horizontal="center" vertical="center"/>
      <protection hidden="1"/>
    </xf>
    <xf numFmtId="0" fontId="21" fillId="0" borderId="49" xfId="0" applyFont="1" applyBorder="1" applyAlignment="1" applyProtection="1">
      <alignment horizontal="left" vertical="center"/>
      <protection hidden="1"/>
    </xf>
    <xf numFmtId="3" fontId="54" fillId="0" borderId="41" xfId="0" applyNumberFormat="1" applyFont="1" applyFill="1" applyBorder="1" applyAlignment="1" applyProtection="1">
      <alignment horizontal="center" vertical="center"/>
      <protection hidden="1"/>
    </xf>
    <xf numFmtId="0" fontId="21" fillId="0" borderId="43" xfId="0" applyFont="1" applyFill="1" applyBorder="1" applyAlignment="1" applyProtection="1">
      <alignment horizontal="left" vertical="center"/>
      <protection hidden="1"/>
    </xf>
    <xf numFmtId="3" fontId="54" fillId="0" borderId="46" xfId="0" applyNumberFormat="1" applyFont="1" applyFill="1" applyBorder="1" applyAlignment="1" applyProtection="1">
      <alignment horizontal="center" vertical="center"/>
      <protection hidden="1"/>
    </xf>
    <xf numFmtId="0" fontId="21" fillId="0" borderId="48" xfId="0" applyFont="1" applyFill="1" applyBorder="1" applyAlignment="1" applyProtection="1">
      <alignment horizontal="left" vertical="center"/>
      <protection hidden="1"/>
    </xf>
    <xf numFmtId="49" fontId="23" fillId="29" borderId="0" xfId="0" applyNumberFormat="1" applyFont="1" applyFill="1" applyBorder="1" applyAlignment="1" applyProtection="1">
      <alignment horizontal="center" vertical="center" wrapText="1"/>
      <protection hidden="1"/>
    </xf>
    <xf numFmtId="3" fontId="21" fillId="36" borderId="0" xfId="235" applyNumberFormat="1" applyFont="1" applyFill="1" applyBorder="1" applyAlignment="1" applyProtection="1">
      <alignment horizontal="center" vertical="center"/>
      <protection locked="0"/>
    </xf>
    <xf numFmtId="49" fontId="54" fillId="0" borderId="0" xfId="0" applyNumberFormat="1" applyFont="1" applyFill="1" applyBorder="1" applyAlignment="1" applyProtection="1">
      <alignment vertical="center" wrapText="1"/>
      <protection hidden="1"/>
    </xf>
    <xf numFmtId="0" fontId="0" fillId="29" borderId="0" xfId="275" applyFont="1" applyFill="1" applyBorder="1" applyAlignment="1" applyProtection="1">
      <alignment vertical="center"/>
      <protection hidden="1"/>
    </xf>
    <xf numFmtId="0" fontId="0" fillId="29" borderId="0" xfId="275" applyFont="1" applyFill="1" applyBorder="1" applyAlignment="1" applyProtection="1">
      <alignment horizontal="right" vertical="center"/>
      <protection hidden="1"/>
    </xf>
    <xf numFmtId="0" fontId="19" fillId="29" borderId="0" xfId="275" applyFont="1" applyFill="1" applyBorder="1" applyAlignment="1" applyProtection="1">
      <alignment vertical="center" wrapText="1"/>
      <protection hidden="1"/>
    </xf>
    <xf numFmtId="0" fontId="23" fillId="36" borderId="37" xfId="275" applyNumberFormat="1" applyFont="1" applyFill="1" applyBorder="1" applyAlignment="1" applyProtection="1">
      <alignment horizontal="center" vertical="center"/>
      <protection locked="0"/>
    </xf>
    <xf numFmtId="0" fontId="19" fillId="0" borderId="37" xfId="275"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167" fontId="19" fillId="0" borderId="37" xfId="274" applyNumberFormat="1" applyFont="1" applyFill="1" applyBorder="1" applyAlignment="1" applyProtection="1">
      <alignment vertical="center"/>
      <protection hidden="1"/>
    </xf>
    <xf numFmtId="176" fontId="19" fillId="0" borderId="37" xfId="274" applyNumberFormat="1" applyFont="1" applyFill="1" applyBorder="1" applyAlignment="1" applyProtection="1">
      <alignment vertical="center"/>
      <protection hidden="1"/>
    </xf>
    <xf numFmtId="37" fontId="19" fillId="0" borderId="37" xfId="274" applyNumberFormat="1" applyFont="1" applyFill="1" applyBorder="1" applyAlignment="1" applyProtection="1">
      <alignment vertical="center"/>
      <protection hidden="1"/>
    </xf>
    <xf numFmtId="43" fontId="19" fillId="0" borderId="37" xfId="274" applyNumberFormat="1" applyFont="1" applyFill="1" applyBorder="1" applyAlignment="1" applyProtection="1">
      <alignment vertical="center"/>
      <protection hidden="1"/>
    </xf>
    <xf numFmtId="3" fontId="54" fillId="36" borderId="37" xfId="0" applyNumberFormat="1" applyFont="1" applyFill="1" applyBorder="1" applyAlignment="1" applyProtection="1">
      <alignment horizontal="center" vertical="center"/>
      <protection locked="0"/>
    </xf>
    <xf numFmtId="3" fontId="54" fillId="36" borderId="50" xfId="0" applyNumberFormat="1" applyFont="1" applyFill="1" applyBorder="1" applyAlignment="1" applyProtection="1">
      <alignment horizontal="center" vertical="center"/>
      <protection locked="0"/>
    </xf>
    <xf numFmtId="0" fontId="23" fillId="0" borderId="0" xfId="0" applyFont="1" applyFill="1" applyBorder="1" applyAlignment="1">
      <alignment horizontal="left" vertical="center"/>
    </xf>
    <xf numFmtId="0" fontId="23" fillId="0" borderId="37" xfId="0" applyFont="1" applyFill="1" applyBorder="1" applyAlignment="1" applyProtection="1">
      <alignment vertical="center" wrapText="1"/>
      <protection hidden="1"/>
    </xf>
    <xf numFmtId="0" fontId="23" fillId="0" borderId="37" xfId="0" applyFont="1" applyBorder="1" applyAlignment="1" applyProtection="1">
      <alignment vertical="center" wrapText="1"/>
      <protection hidden="1"/>
    </xf>
    <xf numFmtId="0" fontId="23" fillId="0" borderId="0" xfId="0" applyFont="1" applyFill="1" applyBorder="1" applyAlignment="1" applyProtection="1">
      <alignment horizontal="center" vertical="center" wrapText="1"/>
      <protection hidden="1"/>
    </xf>
    <xf numFmtId="175" fontId="23" fillId="0" borderId="37" xfId="6" applyNumberFormat="1" applyFont="1" applyFill="1" applyBorder="1" applyAlignment="1" applyProtection="1">
      <alignment vertical="center"/>
      <protection hidden="1"/>
    </xf>
    <xf numFmtId="0" fontId="23" fillId="29" borderId="0" xfId="275" applyFont="1" applyFill="1" applyBorder="1" applyAlignment="1" applyProtection="1">
      <alignment horizontal="right" vertical="center"/>
      <protection hidden="1"/>
    </xf>
    <xf numFmtId="44" fontId="87" fillId="0" borderId="37" xfId="4" applyFont="1" applyFill="1" applyBorder="1" applyAlignment="1" applyProtection="1">
      <alignment vertical="center"/>
      <protection hidden="1"/>
    </xf>
    <xf numFmtId="164" fontId="87" fillId="0" borderId="37" xfId="0" applyNumberFormat="1" applyFont="1" applyFill="1" applyBorder="1" applyAlignment="1" applyProtection="1">
      <alignment horizontal="left" vertical="center"/>
      <protection hidden="1"/>
    </xf>
    <xf numFmtId="164" fontId="54" fillId="0" borderId="37" xfId="0" applyNumberFormat="1" applyFont="1" applyFill="1" applyBorder="1" applyAlignment="1" applyProtection="1">
      <alignment vertical="center"/>
      <protection hidden="1"/>
    </xf>
    <xf numFmtId="0" fontId="55" fillId="0" borderId="37" xfId="0" applyFont="1" applyFill="1" applyBorder="1" applyAlignment="1" applyProtection="1">
      <alignment vertical="center"/>
      <protection hidden="1"/>
    </xf>
    <xf numFmtId="0" fontId="23" fillId="0" borderId="37" xfId="0" applyFont="1" applyFill="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3" fillId="0" borderId="44" xfId="0" applyFont="1" applyFill="1" applyBorder="1" applyAlignment="1" applyProtection="1">
      <alignment vertical="center" wrapText="1"/>
      <protection hidden="1"/>
    </xf>
    <xf numFmtId="0" fontId="54" fillId="0" borderId="43" xfId="0" applyFont="1" applyFill="1" applyBorder="1" applyAlignment="1" applyProtection="1">
      <alignment horizontal="left" vertical="center"/>
      <protection hidden="1"/>
    </xf>
    <xf numFmtId="0" fontId="54" fillId="0" borderId="48" xfId="0" applyFont="1" applyFill="1" applyBorder="1" applyAlignment="1" applyProtection="1">
      <alignment horizontal="left" vertical="center"/>
      <protection hidden="1"/>
    </xf>
    <xf numFmtId="0" fontId="54" fillId="0" borderId="49" xfId="0" applyFont="1" applyBorder="1" applyAlignment="1" applyProtection="1">
      <alignment horizontal="left" vertical="center"/>
      <protection hidden="1"/>
    </xf>
    <xf numFmtId="0" fontId="54" fillId="0" borderId="0" xfId="0" applyFont="1" applyBorder="1" applyAlignment="1" applyProtection="1">
      <alignment horizontal="left" vertical="center"/>
      <protection hidden="1"/>
    </xf>
    <xf numFmtId="0" fontId="54" fillId="0" borderId="0" xfId="0" applyFont="1" applyBorder="1" applyAlignment="1" applyProtection="1">
      <alignment vertical="center"/>
      <protection hidden="1"/>
    </xf>
    <xf numFmtId="0" fontId="23" fillId="0" borderId="0" xfId="5" applyFont="1" applyBorder="1" applyAlignment="1" applyProtection="1">
      <alignment horizontal="left" vertical="center"/>
      <protection hidden="1"/>
    </xf>
    <xf numFmtId="0" fontId="23" fillId="0" borderId="0" xfId="5" applyFont="1" applyFill="1" applyBorder="1" applyAlignment="1" applyProtection="1">
      <alignment vertical="center" wrapText="1"/>
      <protection hidden="1"/>
    </xf>
    <xf numFmtId="0" fontId="23" fillId="0" borderId="40" xfId="0" applyFont="1" applyFill="1" applyBorder="1" applyAlignment="1" applyProtection="1">
      <alignment vertical="center" wrapText="1"/>
      <protection hidden="1"/>
    </xf>
    <xf numFmtId="0" fontId="23" fillId="0" borderId="40" xfId="0" applyFont="1" applyBorder="1" applyAlignment="1" applyProtection="1">
      <alignment vertical="center" wrapText="1"/>
      <protection hidden="1"/>
    </xf>
    <xf numFmtId="0" fontId="23" fillId="0" borderId="37" xfId="0" applyFont="1" applyBorder="1" applyAlignment="1" applyProtection="1">
      <alignment horizontal="left" vertical="center" wrapText="1"/>
      <protection hidden="1"/>
    </xf>
    <xf numFmtId="175" fontId="23" fillId="0" borderId="37" xfId="6" applyNumberFormat="1" applyFont="1" applyFill="1" applyBorder="1" applyAlignment="1" applyProtection="1">
      <alignment horizontal="left" vertical="center"/>
      <protection hidden="1"/>
    </xf>
    <xf numFmtId="0" fontId="24" fillId="0" borderId="0" xfId="2" applyBorder="1" applyAlignment="1" applyProtection="1">
      <alignment vertical="center" wrapText="1"/>
    </xf>
    <xf numFmtId="0" fontId="101" fillId="0" borderId="0" xfId="2" applyFont="1" applyBorder="1" applyAlignment="1" applyProtection="1">
      <alignment vertical="center"/>
    </xf>
    <xf numFmtId="0" fontId="20" fillId="0" borderId="0" xfId="1" applyBorder="1" applyProtection="1">
      <protection locked="0"/>
    </xf>
    <xf numFmtId="3" fontId="54" fillId="0" borderId="46" xfId="0" applyNumberFormat="1" applyFont="1" applyFill="1" applyBorder="1" applyAlignment="1" applyProtection="1">
      <alignment horizontal="right" vertical="center"/>
      <protection hidden="1"/>
    </xf>
    <xf numFmtId="3" fontId="54" fillId="0" borderId="0" xfId="0" applyNumberFormat="1" applyFont="1" applyBorder="1" applyAlignment="1" applyProtection="1">
      <alignment horizontal="right" vertical="center"/>
      <protection hidden="1"/>
    </xf>
    <xf numFmtId="0" fontId="54" fillId="0" borderId="20" xfId="254" applyFont="1" applyBorder="1" applyAlignment="1">
      <alignment wrapText="1"/>
    </xf>
    <xf numFmtId="0" fontId="21" fillId="3" borderId="20" xfId="254" applyFont="1" applyFill="1" applyBorder="1" applyAlignment="1" applyProtection="1">
      <alignment wrapText="1"/>
      <protection locked="0"/>
    </xf>
    <xf numFmtId="0" fontId="108" fillId="0" borderId="0" xfId="5" applyFont="1" applyFill="1" applyBorder="1" applyAlignment="1" applyProtection="1">
      <alignment vertical="center"/>
      <protection hidden="1"/>
    </xf>
    <xf numFmtId="0" fontId="102" fillId="0" borderId="37" xfId="0" applyFont="1" applyFill="1" applyBorder="1" applyAlignment="1" applyProtection="1">
      <alignment vertical="center"/>
      <protection hidden="1"/>
    </xf>
    <xf numFmtId="0" fontId="109" fillId="0" borderId="0" xfId="5" applyFont="1" applyFill="1" applyBorder="1" applyAlignment="1" applyProtection="1">
      <alignment vertical="center"/>
      <protection hidden="1"/>
    </xf>
    <xf numFmtId="0" fontId="23" fillId="0" borderId="50" xfId="0" applyFont="1" applyFill="1" applyBorder="1" applyAlignment="1" applyProtection="1">
      <alignment horizontal="center" vertical="center" wrapText="1"/>
      <protection hidden="1"/>
    </xf>
    <xf numFmtId="0" fontId="23" fillId="44" borderId="51" xfId="5" applyFont="1" applyFill="1" applyBorder="1" applyAlignment="1" applyProtection="1">
      <alignment horizontal="center" vertical="center" wrapText="1"/>
      <protection hidden="1"/>
    </xf>
    <xf numFmtId="173" fontId="19" fillId="0" borderId="67" xfId="5" applyNumberFormat="1" applyFont="1" applyBorder="1" applyAlignment="1" applyProtection="1">
      <alignment horizontal="center" vertical="center"/>
      <protection hidden="1"/>
    </xf>
    <xf numFmtId="0" fontId="21" fillId="0" borderId="67" xfId="5" applyFont="1" applyFill="1" applyBorder="1" applyAlignment="1" applyProtection="1">
      <alignment horizontal="center" vertical="center"/>
      <protection locked="0"/>
    </xf>
    <xf numFmtId="0" fontId="0" fillId="0" borderId="67" xfId="0" applyFont="1" applyFill="1" applyBorder="1" applyAlignment="1" applyProtection="1">
      <alignment horizontal="center"/>
      <protection locked="0"/>
    </xf>
    <xf numFmtId="14" fontId="0" fillId="0" borderId="67" xfId="0" applyNumberFormat="1" applyFont="1" applyFill="1" applyBorder="1" applyAlignment="1" applyProtection="1">
      <alignment horizontal="center"/>
      <protection locked="0"/>
    </xf>
    <xf numFmtId="0" fontId="0" fillId="0" borderId="67" xfId="5" applyFont="1" applyFill="1" applyBorder="1" applyAlignment="1" applyProtection="1">
      <alignment horizontal="center" vertical="center"/>
      <protection locked="0"/>
    </xf>
    <xf numFmtId="3" fontId="21" fillId="0" borderId="67" xfId="5" applyNumberFormat="1" applyFont="1" applyFill="1" applyBorder="1" applyAlignment="1" applyProtection="1">
      <alignment horizontal="center" vertical="center"/>
      <protection locked="0"/>
    </xf>
    <xf numFmtId="167" fontId="19" fillId="0" borderId="67" xfId="274" applyNumberFormat="1" applyFont="1" applyFill="1" applyBorder="1" applyAlignment="1" applyProtection="1">
      <alignment horizontal="center" vertical="center"/>
      <protection locked="0"/>
    </xf>
    <xf numFmtId="0" fontId="21" fillId="0" borderId="67" xfId="0" applyFont="1" applyFill="1" applyBorder="1" applyAlignment="1" applyProtection="1">
      <alignment horizontal="right"/>
      <protection locked="0"/>
    </xf>
    <xf numFmtId="3" fontId="21" fillId="0" borderId="67" xfId="0" applyNumberFormat="1" applyFont="1" applyFill="1" applyBorder="1" applyAlignment="1" applyProtection="1">
      <alignment horizontal="right"/>
      <protection locked="0"/>
    </xf>
    <xf numFmtId="3" fontId="21" fillId="46" borderId="37" xfId="0" applyNumberFormat="1" applyFont="1" applyFill="1" applyBorder="1" applyAlignment="1" applyProtection="1">
      <alignment horizontal="right"/>
      <protection hidden="1"/>
    </xf>
    <xf numFmtId="49" fontId="21" fillId="0" borderId="81" xfId="0" applyNumberFormat="1" applyFont="1" applyFill="1" applyBorder="1" applyAlignment="1" applyProtection="1">
      <alignment horizontal="left" vertical="center" wrapText="1"/>
      <protection locked="0"/>
    </xf>
    <xf numFmtId="3" fontId="21" fillId="0" borderId="81" xfId="235" applyNumberFormat="1" applyFont="1" applyFill="1" applyBorder="1" applyAlignment="1" applyProtection="1">
      <alignment horizontal="center" vertical="center"/>
      <protection locked="0"/>
    </xf>
    <xf numFmtId="0" fontId="23" fillId="0" borderId="40" xfId="0" applyFont="1" applyFill="1" applyBorder="1" applyAlignment="1" applyProtection="1">
      <alignment horizontal="left" vertical="center" wrapText="1"/>
      <protection hidden="1"/>
    </xf>
    <xf numFmtId="0" fontId="23" fillId="0" borderId="40" xfId="0" applyFont="1" applyBorder="1" applyAlignment="1" applyProtection="1">
      <alignment horizontal="left" vertical="center" wrapText="1"/>
      <protection hidden="1"/>
    </xf>
    <xf numFmtId="0" fontId="19" fillId="0" borderId="81" xfId="275" applyNumberFormat="1" applyFont="1" applyFill="1" applyBorder="1" applyAlignment="1" applyProtection="1">
      <alignment horizontal="center" vertical="center"/>
      <protection locked="0"/>
    </xf>
    <xf numFmtId="167" fontId="19" fillId="0" borderId="81" xfId="274" applyNumberFormat="1" applyFont="1" applyFill="1" applyBorder="1" applyAlignment="1" applyProtection="1">
      <alignment vertical="center"/>
      <protection locked="0"/>
    </xf>
    <xf numFmtId="0" fontId="19" fillId="0" borderId="81" xfId="275" applyNumberFormat="1" applyFont="1" applyFill="1" applyBorder="1" applyAlignment="1" applyProtection="1">
      <alignment horizontal="center" vertical="center"/>
      <protection hidden="1"/>
    </xf>
    <xf numFmtId="178" fontId="19" fillId="47" borderId="37" xfId="0" applyNumberFormat="1" applyFont="1" applyFill="1" applyBorder="1" applyAlignment="1" applyProtection="1">
      <alignment horizontal="center" vertical="center" wrapText="1"/>
      <protection hidden="1"/>
    </xf>
    <xf numFmtId="167" fontId="19" fillId="47" borderId="37" xfId="274" applyNumberFormat="1" applyFont="1" applyFill="1" applyBorder="1" applyAlignment="1" applyProtection="1">
      <alignment vertical="center"/>
      <protection hidden="1"/>
    </xf>
    <xf numFmtId="176" fontId="19" fillId="47" borderId="37" xfId="274" applyNumberFormat="1" applyFont="1" applyFill="1" applyBorder="1" applyAlignment="1" applyProtection="1">
      <alignment vertical="center"/>
      <protection hidden="1"/>
    </xf>
    <xf numFmtId="3" fontId="111" fillId="0" borderId="0" xfId="0" applyNumberFormat="1" applyFont="1" applyFill="1" applyBorder="1" applyAlignment="1" applyProtection="1">
      <alignment horizontal="left" vertical="center"/>
      <protection hidden="1"/>
    </xf>
    <xf numFmtId="3" fontId="111" fillId="0" borderId="0" xfId="1" applyNumberFormat="1" applyFont="1" applyFill="1" applyBorder="1" applyAlignment="1" applyProtection="1">
      <alignment horizontal="left" vertical="center"/>
      <protection hidden="1"/>
    </xf>
    <xf numFmtId="3" fontId="111" fillId="0" borderId="0" xfId="235" applyNumberFormat="1" applyFont="1" applyFill="1" applyBorder="1" applyAlignment="1" applyProtection="1">
      <alignment horizontal="left" vertical="center"/>
      <protection hidden="1"/>
    </xf>
    <xf numFmtId="0" fontId="112" fillId="0" borderId="0" xfId="5" applyFont="1" applyFill="1" applyBorder="1" applyAlignment="1" applyProtection="1">
      <alignment horizontal="left" vertical="center"/>
      <protection hidden="1"/>
    </xf>
    <xf numFmtId="37" fontId="19" fillId="0" borderId="81" xfId="274" applyNumberFormat="1" applyFont="1" applyFill="1" applyBorder="1" applyAlignment="1" applyProtection="1">
      <alignment horizontal="right" vertical="center" wrapText="1"/>
      <protection locked="0"/>
    </xf>
    <xf numFmtId="37" fontId="19" fillId="47" borderId="49" xfId="274" applyNumberFormat="1" applyFont="1" applyFill="1" applyBorder="1" applyAlignment="1" applyProtection="1">
      <alignment vertical="center"/>
      <protection hidden="1"/>
    </xf>
    <xf numFmtId="37" fontId="19" fillId="47" borderId="37" xfId="274" applyNumberFormat="1" applyFont="1" applyFill="1" applyBorder="1" applyAlignment="1" applyProtection="1">
      <alignment vertical="center"/>
      <protection hidden="1"/>
    </xf>
    <xf numFmtId="43" fontId="19" fillId="47" borderId="37" xfId="274" applyNumberFormat="1" applyFont="1" applyFill="1" applyBorder="1" applyAlignment="1" applyProtection="1">
      <alignment vertical="center"/>
      <protection hidden="1"/>
    </xf>
    <xf numFmtId="175" fontId="19" fillId="47" borderId="37" xfId="6" applyNumberFormat="1" applyFont="1" applyFill="1" applyBorder="1" applyAlignment="1" applyProtection="1">
      <alignment vertical="center" wrapText="1"/>
      <protection hidden="1"/>
    </xf>
    <xf numFmtId="37" fontId="19" fillId="47" borderId="49" xfId="274" applyNumberFormat="1" applyFont="1" applyFill="1" applyBorder="1" applyAlignment="1" applyProtection="1">
      <alignment horizontal="right" vertical="center"/>
      <protection hidden="1"/>
    </xf>
    <xf numFmtId="2" fontId="19" fillId="47" borderId="37" xfId="5" applyNumberFormat="1" applyFont="1" applyFill="1" applyBorder="1" applyAlignment="1" applyProtection="1">
      <alignment horizontal="right" vertical="center"/>
      <protection hidden="1"/>
    </xf>
    <xf numFmtId="3" fontId="21" fillId="47" borderId="37" xfId="0" applyNumberFormat="1" applyFont="1" applyFill="1" applyBorder="1" applyAlignment="1" applyProtection="1">
      <alignment horizontal="right" vertical="center"/>
      <protection hidden="1"/>
    </xf>
    <xf numFmtId="0" fontId="54" fillId="0" borderId="40" xfId="0" applyFont="1" applyBorder="1" applyAlignment="1" applyProtection="1">
      <alignment horizontal="left" vertical="center"/>
      <protection hidden="1"/>
    </xf>
    <xf numFmtId="0" fontId="54" fillId="0" borderId="43" xfId="0" applyFont="1" applyBorder="1" applyAlignment="1" applyProtection="1">
      <alignment horizontal="left" vertical="center"/>
      <protection hidden="1"/>
    </xf>
    <xf numFmtId="0" fontId="54" fillId="0" borderId="40" xfId="0" applyFont="1" applyBorder="1" applyAlignment="1" applyProtection="1">
      <alignment vertical="center"/>
      <protection hidden="1"/>
    </xf>
    <xf numFmtId="3" fontId="54" fillId="0" borderId="44" xfId="0" applyNumberFormat="1" applyFont="1" applyFill="1" applyBorder="1" applyAlignment="1" applyProtection="1">
      <alignment horizontal="right" vertical="center"/>
      <protection hidden="1"/>
    </xf>
    <xf numFmtId="3" fontId="21" fillId="0" borderId="81" xfId="0" applyNumberFormat="1" applyFont="1" applyFill="1" applyBorder="1" applyAlignment="1" applyProtection="1">
      <alignment horizontal="right" vertical="center"/>
      <protection locked="0"/>
    </xf>
    <xf numFmtId="3" fontId="21" fillId="47" borderId="49" xfId="0" applyNumberFormat="1" applyFont="1" applyFill="1" applyBorder="1" applyAlignment="1" applyProtection="1">
      <alignment horizontal="right" vertical="center"/>
      <protection hidden="1"/>
    </xf>
    <xf numFmtId="3" fontId="113" fillId="0" borderId="0" xfId="2" applyNumberFormat="1" applyFont="1" applyFill="1" applyBorder="1" applyAlignment="1" applyProtection="1">
      <alignment vertical="center"/>
      <protection hidden="1"/>
    </xf>
    <xf numFmtId="0" fontId="115" fillId="0" borderId="95" xfId="2" applyFont="1" applyBorder="1" applyAlignment="1" applyProtection="1">
      <alignment vertical="center"/>
    </xf>
    <xf numFmtId="0" fontId="24" fillId="0" borderId="95" xfId="2" applyBorder="1" applyAlignment="1" applyProtection="1">
      <alignment vertical="center" wrapText="1"/>
    </xf>
    <xf numFmtId="0" fontId="0" fillId="0" borderId="95" xfId="0" applyBorder="1" applyAlignment="1" applyProtection="1">
      <alignment horizontal="center"/>
    </xf>
    <xf numFmtId="0" fontId="2" fillId="0" borderId="0" xfId="5" applyFont="1"/>
    <xf numFmtId="0" fontId="19" fillId="48" borderId="0" xfId="256" applyFont="1" applyFill="1" applyAlignment="1">
      <alignment horizontal="left"/>
    </xf>
    <xf numFmtId="0" fontId="19" fillId="48" borderId="0" xfId="256" applyFont="1" applyFill="1" applyAlignment="1">
      <alignment horizontal="right"/>
    </xf>
    <xf numFmtId="0" fontId="21" fillId="48" borderId="0" xfId="256" applyFont="1" applyFill="1" applyAlignment="1">
      <alignment horizontal="left" vertical="center"/>
    </xf>
    <xf numFmtId="0" fontId="21" fillId="48" borderId="0" xfId="256" applyFont="1" applyFill="1" applyAlignment="1">
      <alignment horizontal="right" vertical="center"/>
    </xf>
    <xf numFmtId="0" fontId="49" fillId="48" borderId="0" xfId="256" applyFont="1" applyFill="1" applyAlignment="1">
      <alignment horizontal="left" vertical="center"/>
    </xf>
    <xf numFmtId="0" fontId="49" fillId="48" borderId="0" xfId="256" applyFont="1" applyFill="1" applyAlignment="1">
      <alignment horizontal="right" vertical="center"/>
    </xf>
    <xf numFmtId="0" fontId="49" fillId="48" borderId="0" xfId="5" applyFont="1" applyFill="1" applyAlignment="1">
      <alignment horizontal="left" vertical="center"/>
    </xf>
    <xf numFmtId="0" fontId="49" fillId="48" borderId="0" xfId="5" applyFont="1" applyFill="1" applyAlignment="1">
      <alignment horizontal="right" vertical="center"/>
    </xf>
    <xf numFmtId="0" fontId="116" fillId="0" borderId="63" xfId="5" applyNumberFormat="1" applyFont="1" applyFill="1" applyBorder="1" applyAlignment="1"/>
    <xf numFmtId="0" fontId="116" fillId="0" borderId="23" xfId="5" applyNumberFormat="1" applyFont="1" applyFill="1" applyBorder="1" applyAlignment="1"/>
    <xf numFmtId="0" fontId="23" fillId="0" borderId="0" xfId="5" applyFont="1" applyBorder="1" applyAlignment="1" applyProtection="1">
      <alignment horizontal="left" vertical="center"/>
      <protection hidden="1"/>
    </xf>
    <xf numFmtId="0" fontId="0" fillId="0" borderId="0" xfId="5" applyFont="1" applyFill="1" applyBorder="1" applyAlignment="1" applyProtection="1">
      <alignment horizontal="left" vertical="center"/>
      <protection locked="0"/>
    </xf>
    <xf numFmtId="0" fontId="19" fillId="0" borderId="0" xfId="5" applyFont="1" applyFill="1" applyBorder="1" applyAlignment="1" applyProtection="1">
      <alignment horizontal="left" vertical="center"/>
      <protection locked="0"/>
    </xf>
    <xf numFmtId="0" fontId="23" fillId="0" borderId="72" xfId="5" applyFont="1" applyBorder="1" applyAlignment="1" applyProtection="1">
      <alignment vertical="center" wrapText="1"/>
      <protection hidden="1"/>
    </xf>
    <xf numFmtId="0" fontId="0" fillId="0" borderId="96" xfId="5" applyFont="1" applyFill="1" applyBorder="1" applyAlignment="1" applyProtection="1">
      <alignment horizontal="center" vertical="center"/>
      <protection locked="0"/>
    </xf>
    <xf numFmtId="0" fontId="19" fillId="0" borderId="74" xfId="5" applyFont="1" applyFill="1" applyBorder="1" applyAlignment="1" applyProtection="1">
      <alignment horizontal="left" vertical="center"/>
      <protection locked="0"/>
    </xf>
    <xf numFmtId="49" fontId="73" fillId="42" borderId="63" xfId="254" applyNumberFormat="1" applyFont="1" applyFill="1" applyBorder="1" applyAlignment="1" applyProtection="1">
      <alignment horizontal="left" vertical="center" wrapText="1"/>
    </xf>
    <xf numFmtId="49" fontId="73" fillId="42" borderId="63" xfId="254" applyNumberFormat="1" applyFont="1" applyFill="1" applyBorder="1" applyAlignment="1" applyProtection="1">
      <alignment horizontal="left" vertical="center" wrapText="1"/>
      <protection locked="0"/>
    </xf>
    <xf numFmtId="0" fontId="21" fillId="0" borderId="63" xfId="0" applyFont="1" applyBorder="1" applyAlignment="1" applyProtection="1">
      <alignment horizontal="left" vertical="center" wrapText="1"/>
    </xf>
    <xf numFmtId="49" fontId="30" fillId="49" borderId="63" xfId="254" applyNumberFormat="1" applyFont="1" applyFill="1" applyBorder="1" applyAlignment="1" applyProtection="1">
      <alignment horizontal="center" vertical="center" wrapText="1"/>
    </xf>
    <xf numFmtId="49" fontId="30" fillId="49" borderId="63" xfId="254" applyNumberFormat="1" applyFont="1" applyFill="1" applyBorder="1" applyAlignment="1" applyProtection="1">
      <alignment horizontal="left" vertical="center" wrapText="1"/>
    </xf>
    <xf numFmtId="49" fontId="30" fillId="49" borderId="63" xfId="254" applyNumberFormat="1" applyFont="1" applyFill="1" applyBorder="1" applyAlignment="1" applyProtection="1">
      <alignment horizontal="left" vertical="center" wrapText="1"/>
      <protection locked="0"/>
    </xf>
    <xf numFmtId="0" fontId="21" fillId="0" borderId="63" xfId="0" applyNumberFormat="1" applyFont="1" applyBorder="1" applyAlignment="1" applyProtection="1">
      <alignment horizontal="center" vertical="center" wrapText="1"/>
    </xf>
    <xf numFmtId="0" fontId="53" fillId="0" borderId="63" xfId="251" applyBorder="1" applyAlignment="1" applyProtection="1">
      <alignment horizontal="left" vertical="center" wrapText="1"/>
    </xf>
    <xf numFmtId="0" fontId="54" fillId="0" borderId="63" xfId="0" applyFont="1" applyBorder="1" applyAlignment="1" applyProtection="1">
      <alignment horizontal="left" vertical="center" wrapText="1"/>
    </xf>
    <xf numFmtId="0" fontId="21" fillId="50" borderId="63" xfId="0" applyFont="1" applyFill="1" applyBorder="1" applyAlignment="1" applyProtection="1">
      <alignment horizontal="left" vertical="center" wrapText="1"/>
      <protection locked="0"/>
    </xf>
    <xf numFmtId="0" fontId="21" fillId="0" borderId="63" xfId="0" applyNumberFormat="1" applyFont="1" applyBorder="1" applyAlignment="1" applyProtection="1">
      <alignment horizontal="center" vertical="center"/>
    </xf>
    <xf numFmtId="49" fontId="21" fillId="0" borderId="63" xfId="0" applyNumberFormat="1" applyFont="1" applyBorder="1" applyProtection="1"/>
    <xf numFmtId="49" fontId="54" fillId="0" borderId="63" xfId="0" applyNumberFormat="1" applyFont="1" applyBorder="1" applyProtection="1"/>
    <xf numFmtId="49" fontId="21" fillId="50" borderId="63" xfId="0" applyNumberFormat="1" applyFont="1" applyFill="1" applyBorder="1" applyProtection="1">
      <protection locked="0"/>
    </xf>
    <xf numFmtId="49" fontId="21" fillId="0" borderId="63" xfId="0" applyNumberFormat="1" applyFont="1" applyBorder="1"/>
    <xf numFmtId="0" fontId="1" fillId="0" borderId="0" xfId="5" applyFont="1" applyFill="1"/>
    <xf numFmtId="0" fontId="50" fillId="0" borderId="99" xfId="5" applyNumberFormat="1" applyFont="1" applyFill="1" applyBorder="1" applyAlignment="1"/>
    <xf numFmtId="0" fontId="0" fillId="46" borderId="0" xfId="256" applyFont="1" applyFill="1"/>
    <xf numFmtId="0" fontId="19" fillId="46" borderId="0" xfId="256" applyFont="1" applyFill="1"/>
    <xf numFmtId="0" fontId="19" fillId="46" borderId="0" xfId="256" applyFont="1" applyFill="1" applyAlignment="1"/>
    <xf numFmtId="0" fontId="21" fillId="46" borderId="0" xfId="256" applyFont="1" applyFill="1" applyAlignment="1">
      <alignment vertical="center"/>
    </xf>
    <xf numFmtId="0" fontId="49" fillId="46" borderId="0" xfId="256" applyFont="1" applyFill="1" applyAlignment="1">
      <alignment vertical="center"/>
    </xf>
    <xf numFmtId="0" fontId="50" fillId="4" borderId="0" xfId="5" applyFont="1" applyFill="1"/>
    <xf numFmtId="0" fontId="21" fillId="4" borderId="0" xfId="5" applyFont="1" applyFill="1"/>
    <xf numFmtId="0" fontId="21" fillId="29" borderId="0" xfId="0" applyFont="1" applyFill="1" applyAlignment="1">
      <alignment vertical="center"/>
    </xf>
    <xf numFmtId="0" fontId="118" fillId="29" borderId="0" xfId="0" applyFont="1" applyFill="1" applyAlignment="1">
      <alignment horizontal="center" vertical="center"/>
    </xf>
    <xf numFmtId="9" fontId="119" fillId="51" borderId="0" xfId="236" applyFont="1" applyFill="1" applyBorder="1" applyAlignment="1">
      <alignment horizontal="center" vertical="center"/>
    </xf>
    <xf numFmtId="9" fontId="120" fillId="51" borderId="0" xfId="236" applyFont="1" applyFill="1" applyBorder="1" applyAlignment="1">
      <alignment horizontal="center" vertical="center"/>
    </xf>
    <xf numFmtId="0" fontId="0" fillId="0" borderId="53" xfId="5" applyFont="1" applyBorder="1"/>
    <xf numFmtId="9" fontId="119" fillId="0" borderId="0" xfId="236" applyFont="1" applyFill="1" applyBorder="1" applyAlignment="1">
      <alignment horizontal="center" vertical="center"/>
    </xf>
    <xf numFmtId="9" fontId="120" fillId="0" borderId="0" xfId="236" applyFont="1" applyFill="1" applyBorder="1" applyAlignment="1">
      <alignment horizontal="center" vertical="center"/>
    </xf>
    <xf numFmtId="0" fontId="65" fillId="29" borderId="0" xfId="0" applyFont="1" applyFill="1" applyAlignment="1">
      <alignment vertical="center"/>
    </xf>
    <xf numFmtId="0" fontId="59" fillId="29" borderId="0" xfId="0" applyFont="1" applyFill="1" applyAlignment="1">
      <alignment vertical="center"/>
    </xf>
    <xf numFmtId="0" fontId="21" fillId="0" borderId="0"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55" fillId="0" borderId="0" xfId="0" applyNumberFormat="1" applyFont="1" applyFill="1" applyBorder="1" applyAlignment="1" applyProtection="1">
      <alignment horizontal="left" vertical="center"/>
      <protection hidden="1"/>
    </xf>
    <xf numFmtId="3" fontId="55" fillId="0" borderId="0" xfId="0" applyNumberFormat="1" applyFont="1" applyFill="1" applyBorder="1" applyAlignment="1" applyProtection="1">
      <alignment horizontal="center" vertical="center"/>
      <protection hidden="1"/>
    </xf>
    <xf numFmtId="0" fontId="55" fillId="0" borderId="0" xfId="0" applyFont="1" applyFill="1" applyBorder="1" applyAlignment="1" applyProtection="1">
      <alignment vertical="center"/>
      <protection hidden="1"/>
    </xf>
    <xf numFmtId="3" fontId="87" fillId="47" borderId="37" xfId="0" applyNumberFormat="1" applyFont="1" applyFill="1" applyBorder="1" applyAlignment="1" applyProtection="1">
      <alignment horizontal="center" vertical="center"/>
      <protection hidden="1"/>
    </xf>
    <xf numFmtId="3" fontId="102" fillId="47" borderId="37" xfId="0" applyNumberFormat="1" applyFont="1" applyFill="1" applyBorder="1" applyAlignment="1" applyProtection="1">
      <alignment horizontal="center" vertical="center"/>
      <protection hidden="1"/>
    </xf>
    <xf numFmtId="3" fontId="55" fillId="47" borderId="37" xfId="0" applyNumberFormat="1" applyFont="1" applyFill="1" applyBorder="1" applyAlignment="1" applyProtection="1">
      <alignment horizontal="center" vertical="center"/>
      <protection hidden="1"/>
    </xf>
    <xf numFmtId="164" fontId="54" fillId="47" borderId="37" xfId="0" applyNumberFormat="1" applyFont="1" applyFill="1" applyBorder="1" applyAlignment="1" applyProtection="1">
      <alignment horizontal="center" vertical="center"/>
      <protection hidden="1"/>
    </xf>
    <xf numFmtId="1" fontId="54" fillId="47" borderId="37" xfId="0" applyNumberFormat="1" applyFont="1" applyFill="1" applyBorder="1" applyAlignment="1" applyProtection="1">
      <alignment horizontal="center" vertical="center"/>
      <protection hidden="1"/>
    </xf>
    <xf numFmtId="11" fontId="121" fillId="0" borderId="0" xfId="5" applyNumberFormat="1" applyFont="1"/>
    <xf numFmtId="0" fontId="59" fillId="0" borderId="59" xfId="0" applyFont="1" applyBorder="1" applyAlignment="1" applyProtection="1">
      <alignment horizontal="center" vertical="center"/>
      <protection hidden="1"/>
    </xf>
    <xf numFmtId="1" fontId="21" fillId="0" borderId="0" xfId="5" applyNumberFormat="1" applyFont="1" applyAlignment="1" applyProtection="1">
      <alignment horizontal="center" vertical="center"/>
    </xf>
    <xf numFmtId="0" fontId="19" fillId="0" borderId="0" xfId="0" applyFont="1" applyBorder="1" applyProtection="1"/>
    <xf numFmtId="0" fontId="19" fillId="0" borderId="0" xfId="5" applyFont="1" applyFill="1" applyBorder="1" applyAlignment="1" applyProtection="1">
      <alignment vertical="center"/>
    </xf>
    <xf numFmtId="0" fontId="19" fillId="0" borderId="0" xfId="5" applyFont="1" applyAlignment="1" applyProtection="1">
      <alignment horizontal="center" vertical="center"/>
    </xf>
    <xf numFmtId="0" fontId="19" fillId="0" borderId="0" xfId="5" applyFont="1" applyFill="1" applyBorder="1" applyAlignment="1" applyProtection="1">
      <alignment horizontal="right" vertical="center"/>
    </xf>
    <xf numFmtId="0" fontId="0" fillId="0" borderId="76" xfId="5" applyFont="1" applyFill="1" applyBorder="1" applyAlignment="1" applyProtection="1">
      <alignment horizontal="center" vertical="center"/>
      <protection locked="0"/>
    </xf>
    <xf numFmtId="0" fontId="0" fillId="0" borderId="77" xfId="5" applyFont="1" applyFill="1" applyBorder="1" applyAlignment="1" applyProtection="1">
      <alignment horizontal="center" vertical="center"/>
      <protection locked="0"/>
    </xf>
    <xf numFmtId="0" fontId="0" fillId="0" borderId="78" xfId="5" applyFont="1" applyFill="1" applyBorder="1" applyAlignment="1" applyProtection="1">
      <alignment horizontal="center" vertical="center"/>
      <protection locked="0"/>
    </xf>
    <xf numFmtId="0" fontId="21" fillId="0" borderId="76" xfId="3" applyFont="1" applyFill="1" applyBorder="1" applyAlignment="1" applyProtection="1">
      <alignment horizontal="left" vertical="center"/>
      <protection locked="0"/>
    </xf>
    <xf numFmtId="0" fontId="21" fillId="0" borderId="77" xfId="3" applyFont="1" applyFill="1" applyBorder="1" applyAlignment="1" applyProtection="1">
      <alignment horizontal="left" vertical="center"/>
      <protection locked="0"/>
    </xf>
    <xf numFmtId="0" fontId="21" fillId="0" borderId="78" xfId="3" applyFont="1" applyFill="1" applyBorder="1" applyAlignment="1" applyProtection="1">
      <alignment horizontal="left" vertical="center"/>
      <protection locked="0"/>
    </xf>
    <xf numFmtId="0" fontId="0" fillId="0" borderId="76" xfId="5" applyFont="1" applyFill="1" applyBorder="1" applyAlignment="1" applyProtection="1">
      <alignment horizontal="left" vertical="center"/>
      <protection locked="0"/>
    </xf>
    <xf numFmtId="0" fontId="0" fillId="0" borderId="77" xfId="5" applyFont="1" applyFill="1" applyBorder="1" applyAlignment="1" applyProtection="1">
      <alignment horizontal="left" vertical="center"/>
      <protection locked="0"/>
    </xf>
    <xf numFmtId="0" fontId="0" fillId="0" borderId="78" xfId="5" applyFont="1" applyFill="1" applyBorder="1" applyAlignment="1" applyProtection="1">
      <alignment horizontal="left" vertical="center"/>
      <protection locked="0"/>
    </xf>
    <xf numFmtId="0" fontId="19" fillId="0" borderId="78" xfId="5" applyFont="1" applyFill="1" applyBorder="1" applyAlignment="1" applyProtection="1">
      <alignment horizontal="left" vertical="center"/>
      <protection locked="0"/>
    </xf>
    <xf numFmtId="0" fontId="105" fillId="0" borderId="0" xfId="5" applyFont="1" applyFill="1" applyBorder="1" applyAlignment="1" applyProtection="1">
      <alignment horizontal="left" vertical="center"/>
      <protection hidden="1"/>
    </xf>
    <xf numFmtId="0" fontId="19" fillId="0" borderId="77" xfId="5" applyFont="1" applyFill="1" applyBorder="1" applyAlignment="1" applyProtection="1">
      <alignment horizontal="left" vertical="center"/>
      <protection locked="0"/>
    </xf>
    <xf numFmtId="0" fontId="23" fillId="0" borderId="44" xfId="0" applyFont="1" applyFill="1" applyBorder="1" applyAlignment="1" applyProtection="1">
      <alignment horizontal="center" vertical="center" wrapText="1"/>
      <protection hidden="1"/>
    </xf>
    <xf numFmtId="0" fontId="23" fillId="0" borderId="45" xfId="0" applyFont="1" applyFill="1" applyBorder="1" applyAlignment="1" applyProtection="1">
      <alignment horizontal="center" vertical="center" wrapText="1"/>
      <protection hidden="1"/>
    </xf>
    <xf numFmtId="0" fontId="25" fillId="0" borderId="0" xfId="5" applyFont="1" applyFill="1" applyBorder="1" applyAlignment="1" applyProtection="1">
      <alignment horizontal="left" vertical="center"/>
      <protection hidden="1"/>
    </xf>
    <xf numFmtId="0" fontId="23" fillId="0" borderId="37" xfId="0" applyFont="1" applyFill="1" applyBorder="1" applyAlignment="1" applyProtection="1">
      <alignment horizontal="left" vertical="center"/>
      <protection hidden="1"/>
    </xf>
    <xf numFmtId="0" fontId="23" fillId="0" borderId="38" xfId="0" applyFont="1" applyFill="1" applyBorder="1" applyAlignment="1" applyProtection="1">
      <alignment horizontal="left" vertical="center"/>
      <protection hidden="1"/>
    </xf>
    <xf numFmtId="0" fontId="60" fillId="0" borderId="0" xfId="5" applyFont="1" applyFill="1" applyBorder="1" applyAlignment="1" applyProtection="1">
      <alignment horizontal="right" vertical="center" wrapText="1"/>
      <protection hidden="1"/>
    </xf>
    <xf numFmtId="0" fontId="60" fillId="0" borderId="0" xfId="5" applyFont="1" applyFill="1" applyBorder="1" applyAlignment="1" applyProtection="1">
      <alignment horizontal="right" vertical="center"/>
      <protection hidden="1"/>
    </xf>
    <xf numFmtId="0" fontId="23" fillId="0" borderId="0" xfId="5" applyFont="1" applyBorder="1" applyAlignment="1" applyProtection="1">
      <alignment horizontal="left" vertical="top" wrapText="1"/>
      <protection hidden="1"/>
    </xf>
    <xf numFmtId="0" fontId="23" fillId="0" borderId="50" xfId="0" applyFont="1" applyFill="1" applyBorder="1" applyAlignment="1" applyProtection="1">
      <alignment horizontal="center" vertical="center" wrapText="1"/>
      <protection hidden="1"/>
    </xf>
    <xf numFmtId="165" fontId="19" fillId="0" borderId="76" xfId="5" applyNumberFormat="1" applyFont="1" applyFill="1" applyBorder="1" applyAlignment="1" applyProtection="1">
      <alignment horizontal="center" vertical="center"/>
      <protection locked="0"/>
    </xf>
    <xf numFmtId="165" fontId="19" fillId="0" borderId="78" xfId="5" applyNumberFormat="1" applyFont="1" applyFill="1" applyBorder="1" applyAlignment="1" applyProtection="1">
      <alignment horizontal="center" vertical="center"/>
      <protection locked="0"/>
    </xf>
    <xf numFmtId="0" fontId="19" fillId="0" borderId="76" xfId="5"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hidden="1"/>
    </xf>
    <xf numFmtId="0" fontId="23" fillId="0" borderId="0" xfId="5" applyFont="1" applyBorder="1" applyAlignment="1" applyProtection="1">
      <alignment horizontal="left" vertical="center"/>
      <protection hidden="1"/>
    </xf>
    <xf numFmtId="0" fontId="104" fillId="0" borderId="0" xfId="5" applyFont="1" applyFill="1" applyBorder="1" applyAlignment="1" applyProtection="1">
      <alignment horizontal="left" vertical="center"/>
      <protection hidden="1"/>
    </xf>
    <xf numFmtId="0" fontId="64" fillId="29" borderId="65" xfId="254" applyFont="1" applyFill="1" applyBorder="1" applyAlignment="1" applyProtection="1">
      <alignment horizontal="center" vertical="center" wrapText="1"/>
      <protection hidden="1"/>
    </xf>
    <xf numFmtId="0" fontId="64" fillId="29" borderId="0" xfId="254" applyFont="1" applyFill="1" applyBorder="1" applyAlignment="1" applyProtection="1">
      <alignment horizontal="center" vertical="center" wrapText="1"/>
      <protection hidden="1"/>
    </xf>
    <xf numFmtId="0" fontId="64" fillId="29" borderId="66" xfId="254" applyFont="1" applyFill="1" applyBorder="1" applyAlignment="1" applyProtection="1">
      <alignment horizontal="center" vertical="center" wrapText="1"/>
      <protection hidden="1"/>
    </xf>
    <xf numFmtId="0" fontId="21" fillId="29" borderId="65" xfId="5" applyFont="1" applyFill="1" applyBorder="1" applyAlignment="1" applyProtection="1">
      <alignment horizontal="left" vertical="center" wrapText="1"/>
      <protection hidden="1"/>
    </xf>
    <xf numFmtId="0" fontId="21" fillId="29" borderId="0" xfId="5" applyFont="1" applyFill="1" applyBorder="1" applyAlignment="1" applyProtection="1">
      <alignment horizontal="left" vertical="center" wrapText="1"/>
      <protection hidden="1"/>
    </xf>
    <xf numFmtId="0" fontId="21" fillId="29" borderId="66" xfId="5" applyFont="1" applyFill="1" applyBorder="1" applyAlignment="1" applyProtection="1">
      <alignment horizontal="left" vertical="center" wrapText="1"/>
      <protection hidden="1"/>
    </xf>
    <xf numFmtId="0" fontId="23" fillId="0" borderId="0" xfId="5" applyFont="1" applyBorder="1" applyAlignment="1" applyProtection="1">
      <alignment horizontal="left" vertical="center" wrapText="1"/>
      <protection hidden="1"/>
    </xf>
    <xf numFmtId="0" fontId="0" fillId="0" borderId="68" xfId="5" applyFont="1" applyFill="1" applyBorder="1" applyAlignment="1" applyProtection="1">
      <alignment horizontal="left" vertical="top" wrapText="1"/>
      <protection locked="0"/>
    </xf>
    <xf numFmtId="0" fontId="19" fillId="0" borderId="69" xfId="5" applyFont="1" applyFill="1" applyBorder="1" applyAlignment="1" applyProtection="1">
      <alignment horizontal="left" vertical="top" wrapText="1"/>
      <protection locked="0"/>
    </xf>
    <xf numFmtId="0" fontId="19" fillId="0" borderId="72" xfId="5" applyFont="1" applyFill="1" applyBorder="1" applyAlignment="1" applyProtection="1">
      <alignment horizontal="left" vertical="top" wrapText="1"/>
      <protection locked="0"/>
    </xf>
    <xf numFmtId="0" fontId="19" fillId="0" borderId="71" xfId="5" applyFont="1" applyFill="1" applyBorder="1" applyAlignment="1" applyProtection="1">
      <alignment horizontal="left" vertical="top" wrapText="1"/>
      <protection locked="0"/>
    </xf>
    <xf numFmtId="0" fontId="19" fillId="0" borderId="0" xfId="5" applyFont="1" applyFill="1" applyBorder="1" applyAlignment="1" applyProtection="1">
      <alignment horizontal="left" vertical="top" wrapText="1"/>
      <protection locked="0"/>
    </xf>
    <xf numFmtId="0" fontId="19" fillId="0" borderId="73" xfId="5" applyFont="1" applyFill="1" applyBorder="1" applyAlignment="1" applyProtection="1">
      <alignment horizontal="left" vertical="top" wrapText="1"/>
      <protection locked="0"/>
    </xf>
    <xf numFmtId="0" fontId="19" fillId="0" borderId="74" xfId="5" applyFont="1" applyFill="1" applyBorder="1" applyAlignment="1" applyProtection="1">
      <alignment horizontal="left" vertical="top" wrapText="1"/>
      <protection locked="0"/>
    </xf>
    <xf numFmtId="0" fontId="19" fillId="0" borderId="75" xfId="5" applyFont="1" applyFill="1" applyBorder="1" applyAlignment="1" applyProtection="1">
      <alignment horizontal="left" vertical="top" wrapText="1"/>
      <protection locked="0"/>
    </xf>
    <xf numFmtId="0" fontId="19" fillId="0" borderId="67" xfId="5" applyFont="1" applyFill="1" applyBorder="1" applyAlignment="1" applyProtection="1">
      <alignment horizontal="center" vertical="center" wrapText="1"/>
      <protection locked="0"/>
    </xf>
    <xf numFmtId="164" fontId="19" fillId="0" borderId="79" xfId="6" applyNumberFormat="1" applyFont="1" applyFill="1" applyBorder="1" applyAlignment="1" applyProtection="1">
      <alignment horizontal="right" vertical="center"/>
      <protection hidden="1"/>
    </xf>
    <xf numFmtId="164" fontId="19" fillId="0" borderId="80" xfId="6" applyNumberFormat="1" applyFont="1" applyFill="1" applyBorder="1" applyAlignment="1" applyProtection="1">
      <alignment horizontal="right" vertical="center"/>
      <protection hidden="1"/>
    </xf>
    <xf numFmtId="3" fontId="19" fillId="0" borderId="79" xfId="6" applyNumberFormat="1" applyFont="1" applyFill="1" applyBorder="1" applyAlignment="1" applyProtection="1">
      <alignment horizontal="right" vertical="center"/>
      <protection hidden="1"/>
    </xf>
    <xf numFmtId="3" fontId="19" fillId="0" borderId="80" xfId="6" applyNumberFormat="1" applyFont="1" applyFill="1" applyBorder="1" applyAlignment="1" applyProtection="1">
      <alignment horizontal="right" vertical="center"/>
      <protection hidden="1"/>
    </xf>
    <xf numFmtId="176" fontId="19" fillId="46" borderId="37" xfId="274" applyNumberFormat="1" applyFont="1" applyFill="1" applyBorder="1" applyAlignment="1" applyProtection="1">
      <alignment horizontal="center" vertical="center"/>
      <protection hidden="1"/>
    </xf>
    <xf numFmtId="3" fontId="21" fillId="0" borderId="76" xfId="5" applyNumberFormat="1" applyFont="1" applyFill="1" applyBorder="1" applyAlignment="1" applyProtection="1">
      <alignment horizontal="center" vertical="center"/>
      <protection locked="0"/>
    </xf>
    <xf numFmtId="3" fontId="21" fillId="0" borderId="78" xfId="5" applyNumberFormat="1" applyFont="1" applyFill="1" applyBorder="1" applyAlignment="1" applyProtection="1">
      <alignment horizontal="center" vertical="center"/>
      <protection locked="0"/>
    </xf>
    <xf numFmtId="37" fontId="19" fillId="0" borderId="76" xfId="274" applyNumberFormat="1" applyFont="1" applyFill="1" applyBorder="1" applyAlignment="1" applyProtection="1">
      <alignment horizontal="right" vertical="center" wrapText="1"/>
      <protection locked="0"/>
    </xf>
    <xf numFmtId="37" fontId="19" fillId="0" borderId="78" xfId="274" applyNumberFormat="1" applyFont="1" applyFill="1" applyBorder="1" applyAlignment="1" applyProtection="1">
      <alignment horizontal="right" vertical="center" wrapText="1"/>
      <protection locked="0"/>
    </xf>
    <xf numFmtId="0" fontId="23" fillId="0" borderId="49" xfId="0" applyFont="1" applyFill="1" applyBorder="1" applyAlignment="1" applyProtection="1">
      <alignment horizontal="left" vertical="center"/>
      <protection hidden="1"/>
    </xf>
    <xf numFmtId="0" fontId="23" fillId="0" borderId="46" xfId="0" applyFont="1" applyFill="1" applyBorder="1" applyAlignment="1" applyProtection="1">
      <alignment horizontal="left" vertical="center"/>
      <protection hidden="1"/>
    </xf>
    <xf numFmtId="0" fontId="0" fillId="0" borderId="76"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0" fillId="29" borderId="68" xfId="5" applyFont="1" applyFill="1" applyBorder="1" applyAlignment="1" applyProtection="1">
      <alignment horizontal="left" vertical="top" wrapText="1"/>
      <protection locked="0"/>
    </xf>
    <xf numFmtId="0" fontId="0" fillId="29" borderId="69" xfId="5" applyFont="1" applyFill="1" applyBorder="1" applyAlignment="1" applyProtection="1">
      <alignment horizontal="left" vertical="top" wrapText="1"/>
      <protection locked="0"/>
    </xf>
    <xf numFmtId="0" fontId="0" fillId="29" borderId="70" xfId="5" applyFont="1" applyFill="1" applyBorder="1" applyAlignment="1" applyProtection="1">
      <alignment horizontal="left" vertical="top" wrapText="1"/>
      <protection locked="0"/>
    </xf>
    <xf numFmtId="0" fontId="0" fillId="29" borderId="71" xfId="5" applyFont="1" applyFill="1" applyBorder="1" applyAlignment="1" applyProtection="1">
      <alignment horizontal="left" vertical="top" wrapText="1"/>
      <protection locked="0"/>
    </xf>
    <xf numFmtId="0" fontId="0" fillId="29" borderId="0" xfId="5" applyFont="1" applyFill="1" applyBorder="1" applyAlignment="1" applyProtection="1">
      <alignment horizontal="left" vertical="top" wrapText="1"/>
      <protection locked="0"/>
    </xf>
    <xf numFmtId="0" fontId="0" fillId="29" borderId="72" xfId="5" applyFont="1" applyFill="1" applyBorder="1" applyAlignment="1" applyProtection="1">
      <alignment horizontal="left" vertical="top" wrapText="1"/>
      <protection locked="0"/>
    </xf>
    <xf numFmtId="0" fontId="0" fillId="29" borderId="73" xfId="5" applyFont="1" applyFill="1" applyBorder="1" applyAlignment="1" applyProtection="1">
      <alignment horizontal="left" vertical="top" wrapText="1"/>
      <protection locked="0"/>
    </xf>
    <xf numFmtId="0" fontId="0" fillId="29" borderId="74" xfId="5" applyFont="1" applyFill="1" applyBorder="1" applyAlignment="1" applyProtection="1">
      <alignment horizontal="left" vertical="top" wrapText="1"/>
      <protection locked="0"/>
    </xf>
    <xf numFmtId="0" fontId="0" fillId="29" borderId="75" xfId="5" applyFont="1" applyFill="1" applyBorder="1" applyAlignment="1" applyProtection="1">
      <alignment horizontal="left" vertical="top" wrapText="1"/>
      <protection locked="0"/>
    </xf>
    <xf numFmtId="0" fontId="30" fillId="44" borderId="51" xfId="5" applyFont="1" applyFill="1" applyBorder="1" applyAlignment="1" applyProtection="1">
      <alignment horizontal="center" vertical="center" wrapText="1"/>
      <protection hidden="1"/>
    </xf>
    <xf numFmtId="0" fontId="57" fillId="0" borderId="0" xfId="121" applyFont="1" applyBorder="1" applyAlignment="1" applyProtection="1">
      <alignment horizontal="justify" vertical="center" wrapText="1"/>
      <protection hidden="1"/>
    </xf>
    <xf numFmtId="0" fontId="19" fillId="29" borderId="69" xfId="5" applyFont="1" applyFill="1" applyBorder="1" applyAlignment="1" applyProtection="1">
      <alignment horizontal="left" vertical="top" wrapText="1"/>
      <protection locked="0"/>
    </xf>
    <xf numFmtId="0" fontId="19" fillId="29" borderId="70" xfId="5" applyFont="1" applyFill="1" applyBorder="1" applyAlignment="1" applyProtection="1">
      <alignment horizontal="left" vertical="top" wrapText="1"/>
      <protection locked="0"/>
    </xf>
    <xf numFmtId="0" fontId="19" fillId="29" borderId="0" xfId="5" applyFont="1" applyFill="1" applyBorder="1" applyAlignment="1" applyProtection="1">
      <alignment horizontal="left" vertical="top" wrapText="1"/>
      <protection locked="0"/>
    </xf>
    <xf numFmtId="0" fontId="19" fillId="29" borderId="72" xfId="5" applyFont="1" applyFill="1" applyBorder="1" applyAlignment="1" applyProtection="1">
      <alignment horizontal="left" vertical="top" wrapText="1"/>
      <protection locked="0"/>
    </xf>
    <xf numFmtId="0" fontId="19" fillId="29" borderId="71" xfId="5" applyFont="1" applyFill="1" applyBorder="1" applyAlignment="1" applyProtection="1">
      <alignment horizontal="left" vertical="top" wrapText="1"/>
      <protection locked="0"/>
    </xf>
    <xf numFmtId="0" fontId="19" fillId="29" borderId="73" xfId="5" applyFont="1" applyFill="1" applyBorder="1" applyAlignment="1" applyProtection="1">
      <alignment horizontal="left" vertical="top" wrapText="1"/>
      <protection locked="0"/>
    </xf>
    <xf numFmtId="0" fontId="19" fillId="29" borderId="74" xfId="5" applyFont="1" applyFill="1" applyBorder="1" applyAlignment="1" applyProtection="1">
      <alignment horizontal="left" vertical="top" wrapText="1"/>
      <protection locked="0"/>
    </xf>
    <xf numFmtId="0" fontId="19" fillId="29" borderId="75" xfId="5" applyFont="1" applyFill="1" applyBorder="1" applyAlignment="1" applyProtection="1">
      <alignment horizontal="left" vertical="top" wrapText="1"/>
      <protection locked="0"/>
    </xf>
    <xf numFmtId="0" fontId="58" fillId="0" borderId="0" xfId="5" applyFont="1" applyBorder="1" applyAlignment="1" applyProtection="1">
      <alignment horizontal="left" vertical="center" wrapText="1"/>
      <protection hidden="1"/>
    </xf>
    <xf numFmtId="167" fontId="19" fillId="0" borderId="76" xfId="274" applyNumberFormat="1" applyFont="1" applyFill="1" applyBorder="1" applyAlignment="1" applyProtection="1">
      <alignment horizontal="center" vertical="center"/>
      <protection locked="0"/>
    </xf>
    <xf numFmtId="167" fontId="19" fillId="0" borderId="78" xfId="274" applyNumberFormat="1" applyFont="1" applyFill="1" applyBorder="1" applyAlignment="1" applyProtection="1">
      <alignment horizontal="center" vertical="center"/>
      <protection locked="0"/>
    </xf>
    <xf numFmtId="175" fontId="19" fillId="46" borderId="37" xfId="6" applyNumberFormat="1" applyFont="1" applyFill="1" applyBorder="1" applyAlignment="1" applyProtection="1">
      <alignment horizontal="right" vertical="center" wrapText="1"/>
      <protection hidden="1"/>
    </xf>
    <xf numFmtId="179" fontId="19" fillId="46" borderId="37" xfId="274" applyNumberFormat="1" applyFont="1" applyFill="1" applyBorder="1" applyAlignment="1" applyProtection="1">
      <alignment horizontal="right" vertical="center"/>
      <protection hidden="1"/>
    </xf>
    <xf numFmtId="37" fontId="19" fillId="46" borderId="37" xfId="274" applyNumberFormat="1" applyFont="1" applyFill="1" applyBorder="1" applyAlignment="1" applyProtection="1">
      <alignment horizontal="right" vertical="center"/>
      <protection hidden="1"/>
    </xf>
    <xf numFmtId="167" fontId="19" fillId="46" borderId="37" xfId="274" applyNumberFormat="1" applyFont="1" applyFill="1" applyBorder="1" applyAlignment="1" applyProtection="1">
      <alignment horizontal="center" vertical="center"/>
      <protection hidden="1"/>
    </xf>
    <xf numFmtId="37" fontId="19" fillId="46" borderId="49" xfId="274" applyNumberFormat="1" applyFont="1" applyFill="1" applyBorder="1" applyAlignment="1" applyProtection="1">
      <alignment horizontal="right" vertical="center"/>
      <protection hidden="1"/>
    </xf>
    <xf numFmtId="39" fontId="19" fillId="0" borderId="76" xfId="274" applyNumberFormat="1" applyFont="1" applyFill="1" applyBorder="1" applyAlignment="1" applyProtection="1">
      <alignment horizontal="right" vertical="center" wrapText="1"/>
      <protection locked="0"/>
    </xf>
    <xf numFmtId="39" fontId="19" fillId="0" borderId="78" xfId="274" applyNumberFormat="1" applyFont="1" applyFill="1" applyBorder="1" applyAlignment="1" applyProtection="1">
      <alignment horizontal="right" vertical="center" wrapText="1"/>
      <protection locked="0"/>
    </xf>
    <xf numFmtId="3" fontId="21" fillId="0" borderId="82" xfId="235" applyNumberFormat="1" applyFont="1" applyFill="1" applyBorder="1" applyAlignment="1" applyProtection="1">
      <alignment horizontal="left" vertical="center"/>
      <protection locked="0"/>
    </xf>
    <xf numFmtId="3" fontId="21" fillId="0" borderId="83" xfId="235" applyNumberFormat="1" applyFont="1" applyFill="1" applyBorder="1" applyAlignment="1" applyProtection="1">
      <alignment horizontal="left" vertical="center"/>
      <protection locked="0"/>
    </xf>
    <xf numFmtId="3" fontId="21" fillId="0" borderId="84" xfId="235" applyNumberFormat="1" applyFont="1" applyFill="1" applyBorder="1" applyAlignment="1" applyProtection="1">
      <alignment horizontal="left" vertical="center"/>
      <protection locked="0"/>
    </xf>
    <xf numFmtId="3" fontId="0" fillId="0" borderId="82" xfId="0" applyNumberFormat="1" applyFont="1" applyFill="1" applyBorder="1" applyAlignment="1" applyProtection="1">
      <alignment horizontal="left" vertical="center" wrapText="1"/>
      <protection locked="0"/>
    </xf>
    <xf numFmtId="3" fontId="0" fillId="0" borderId="84" xfId="0" applyNumberFormat="1" applyFont="1" applyFill="1" applyBorder="1" applyAlignment="1" applyProtection="1">
      <alignment horizontal="left" vertical="center" wrapText="1"/>
      <protection locked="0"/>
    </xf>
    <xf numFmtId="49" fontId="54" fillId="0" borderId="82" xfId="235" applyNumberFormat="1" applyFont="1" applyFill="1" applyBorder="1" applyAlignment="1" applyProtection="1">
      <alignment horizontal="center" vertical="center"/>
      <protection hidden="1"/>
    </xf>
    <xf numFmtId="49" fontId="54" fillId="0" borderId="83" xfId="235" applyNumberFormat="1" applyFont="1" applyFill="1" applyBorder="1" applyAlignment="1" applyProtection="1">
      <alignment horizontal="center" vertical="center"/>
      <protection hidden="1"/>
    </xf>
    <xf numFmtId="49" fontId="54" fillId="0" borderId="84" xfId="235" applyNumberFormat="1" applyFont="1" applyFill="1" applyBorder="1" applyAlignment="1" applyProtection="1">
      <alignment horizontal="center" vertical="center"/>
      <protection hidden="1"/>
    </xf>
    <xf numFmtId="14" fontId="0" fillId="0" borderId="82" xfId="0" applyNumberFormat="1" applyFont="1" applyFill="1" applyBorder="1" applyAlignment="1" applyProtection="1">
      <alignment horizontal="center" vertical="center" wrapText="1"/>
      <protection locked="0"/>
    </xf>
    <xf numFmtId="14" fontId="0" fillId="0" borderId="84" xfId="0" applyNumberFormat="1" applyFont="1" applyFill="1" applyBorder="1" applyAlignment="1" applyProtection="1">
      <alignment horizontal="center" vertical="center" wrapText="1"/>
      <protection locked="0"/>
    </xf>
    <xf numFmtId="3" fontId="0" fillId="0" borderId="82" xfId="0" applyNumberFormat="1" applyFont="1" applyFill="1" applyBorder="1" applyAlignment="1" applyProtection="1">
      <alignment horizontal="left" vertical="center"/>
      <protection locked="0"/>
    </xf>
    <xf numFmtId="3" fontId="0" fillId="0" borderId="83" xfId="0" applyNumberFormat="1" applyFont="1" applyFill="1" applyBorder="1" applyAlignment="1" applyProtection="1">
      <alignment horizontal="left" vertical="center"/>
      <protection locked="0"/>
    </xf>
    <xf numFmtId="3" fontId="0" fillId="0" borderId="84" xfId="0" applyNumberFormat="1" applyFont="1" applyFill="1" applyBorder="1" applyAlignment="1" applyProtection="1">
      <alignment horizontal="left" vertical="center"/>
      <protection locked="0"/>
    </xf>
    <xf numFmtId="0" fontId="19" fillId="0" borderId="37" xfId="0" applyFont="1" applyFill="1" applyBorder="1" applyAlignment="1" applyProtection="1">
      <alignment horizontal="center" vertical="center"/>
      <protection hidden="1"/>
    </xf>
    <xf numFmtId="0" fontId="21" fillId="0" borderId="87" xfId="1" applyFont="1" applyFill="1" applyBorder="1" applyAlignment="1" applyProtection="1">
      <alignment horizontal="left" vertical="top" wrapText="1"/>
      <protection locked="0"/>
    </xf>
    <xf numFmtId="0" fontId="21" fillId="0" borderId="88" xfId="1" applyFont="1" applyFill="1" applyBorder="1" applyAlignment="1" applyProtection="1">
      <alignment horizontal="left" vertical="top" wrapText="1"/>
      <protection locked="0"/>
    </xf>
    <xf numFmtId="0" fontId="21" fillId="0" borderId="89" xfId="1" applyFont="1" applyFill="1" applyBorder="1" applyAlignment="1" applyProtection="1">
      <alignment horizontal="left" vertical="top" wrapText="1"/>
      <protection locked="0"/>
    </xf>
    <xf numFmtId="0" fontId="21" fillId="0" borderId="90"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1" xfId="1" applyFont="1" applyFill="1" applyBorder="1" applyAlignment="1" applyProtection="1">
      <alignment horizontal="left" vertical="top" wrapText="1"/>
      <protection locked="0"/>
    </xf>
    <xf numFmtId="0" fontId="21" fillId="0" borderId="92" xfId="1" applyFont="1" applyFill="1" applyBorder="1" applyAlignment="1" applyProtection="1">
      <alignment horizontal="left" vertical="top" wrapText="1"/>
      <protection locked="0"/>
    </xf>
    <xf numFmtId="0" fontId="21" fillId="0" borderId="93" xfId="1" applyFont="1" applyFill="1" applyBorder="1" applyAlignment="1" applyProtection="1">
      <alignment horizontal="left" vertical="top" wrapText="1"/>
      <protection locked="0"/>
    </xf>
    <xf numFmtId="0" fontId="21" fillId="0" borderId="94" xfId="1" applyFont="1" applyFill="1" applyBorder="1" applyAlignment="1" applyProtection="1">
      <alignment horizontal="left" vertical="top" wrapText="1"/>
      <protection locked="0"/>
    </xf>
    <xf numFmtId="164" fontId="54" fillId="0" borderId="37" xfId="0" applyNumberFormat="1" applyFont="1" applyFill="1" applyBorder="1" applyAlignment="1" applyProtection="1">
      <alignment horizontal="left" vertical="center"/>
      <protection hidden="1"/>
    </xf>
    <xf numFmtId="0" fontId="21" fillId="0" borderId="37" xfId="0" applyNumberFormat="1" applyFont="1" applyBorder="1" applyAlignment="1" applyProtection="1">
      <alignment horizontal="right" vertical="center"/>
      <protection hidden="1"/>
    </xf>
    <xf numFmtId="2" fontId="92" fillId="0" borderId="37" xfId="0" applyNumberFormat="1" applyFont="1" applyFill="1" applyBorder="1" applyAlignment="1" applyProtection="1">
      <alignment horizontal="right" vertical="center"/>
      <protection hidden="1"/>
    </xf>
    <xf numFmtId="0" fontId="25" fillId="0" borderId="0" xfId="0" applyFont="1" applyFill="1" applyBorder="1" applyAlignment="1" applyProtection="1">
      <alignment vertical="center"/>
      <protection hidden="1"/>
    </xf>
    <xf numFmtId="0" fontId="30" fillId="44" borderId="0" xfId="0" applyFont="1" applyFill="1" applyBorder="1" applyAlignment="1" applyProtection="1">
      <alignment horizontal="center" vertical="center" wrapText="1"/>
      <protection hidden="1"/>
    </xf>
    <xf numFmtId="0" fontId="30" fillId="45" borderId="0" xfId="0" applyFont="1" applyFill="1" applyBorder="1" applyAlignment="1" applyProtection="1">
      <alignment horizontal="center" vertical="center" wrapText="1"/>
      <protection hidden="1"/>
    </xf>
    <xf numFmtId="0" fontId="19" fillId="0" borderId="82" xfId="275" applyFont="1" applyFill="1" applyBorder="1" applyAlignment="1" applyProtection="1">
      <alignment horizontal="center" vertical="center" wrapText="1"/>
      <protection locked="0"/>
    </xf>
    <xf numFmtId="0" fontId="19" fillId="0" borderId="83" xfId="275" applyFont="1" applyFill="1" applyBorder="1" applyAlignment="1" applyProtection="1">
      <alignment horizontal="center" vertical="center" wrapText="1"/>
      <protection locked="0"/>
    </xf>
    <xf numFmtId="0" fontId="19" fillId="0" borderId="84" xfId="275" applyFont="1" applyFill="1" applyBorder="1" applyAlignment="1" applyProtection="1">
      <alignment horizontal="center" vertical="center" wrapText="1"/>
      <protection locked="0"/>
    </xf>
    <xf numFmtId="0" fontId="23" fillId="0" borderId="41" xfId="0" applyFont="1" applyFill="1" applyBorder="1" applyAlignment="1" applyProtection="1">
      <alignment horizontal="left" vertical="center"/>
      <protection hidden="1"/>
    </xf>
    <xf numFmtId="0" fontId="23" fillId="0" borderId="43" xfId="0" applyFont="1" applyFill="1" applyBorder="1" applyAlignment="1" applyProtection="1">
      <alignment horizontal="left" vertical="center"/>
      <protection hidden="1"/>
    </xf>
    <xf numFmtId="0" fontId="0" fillId="0" borderId="85" xfId="0" applyFont="1" applyFill="1" applyBorder="1" applyAlignment="1" applyProtection="1">
      <alignment horizontal="left" vertical="center"/>
      <protection locked="0"/>
    </xf>
    <xf numFmtId="0" fontId="0" fillId="0" borderId="86" xfId="0" applyFont="1" applyFill="1" applyBorder="1" applyAlignment="1" applyProtection="1">
      <alignment horizontal="left" vertical="center"/>
      <protection locked="0"/>
    </xf>
    <xf numFmtId="0" fontId="102" fillId="0" borderId="37" xfId="0" applyNumberFormat="1" applyFont="1" applyFill="1" applyBorder="1" applyAlignment="1" applyProtection="1">
      <alignment horizontal="left" vertical="center"/>
      <protection hidden="1"/>
    </xf>
    <xf numFmtId="0" fontId="55" fillId="0" borderId="37" xfId="0" applyNumberFormat="1" applyFont="1" applyFill="1" applyBorder="1" applyAlignment="1" applyProtection="1">
      <alignment horizontal="left" vertical="center"/>
      <protection hidden="1"/>
    </xf>
    <xf numFmtId="0" fontId="21" fillId="29" borderId="0" xfId="0" applyFont="1" applyFill="1" applyBorder="1" applyAlignment="1">
      <alignment horizontal="center" vertical="center" shrinkToFit="1"/>
    </xf>
    <xf numFmtId="0" fontId="21" fillId="29" borderId="45" xfId="0" applyFont="1" applyFill="1" applyBorder="1" applyAlignment="1">
      <alignment horizontal="center" vertical="center" shrinkToFit="1"/>
    </xf>
    <xf numFmtId="0" fontId="87" fillId="0" borderId="37" xfId="0" applyNumberFormat="1" applyFont="1" applyFill="1" applyBorder="1" applyAlignment="1" applyProtection="1">
      <alignment horizontal="left" vertical="center"/>
      <protection hidden="1"/>
    </xf>
    <xf numFmtId="0" fontId="28" fillId="0" borderId="0" xfId="5" applyFont="1" applyAlignment="1">
      <alignment horizontal="center"/>
    </xf>
    <xf numFmtId="0" fontId="27" fillId="6" borderId="0" xfId="5" applyFont="1" applyFill="1" applyAlignment="1">
      <alignment horizontal="center"/>
    </xf>
    <xf numFmtId="49" fontId="73" fillId="42" borderId="97" xfId="254" applyNumberFormat="1" applyFont="1" applyFill="1" applyBorder="1" applyAlignment="1" applyProtection="1">
      <alignment horizontal="left" vertical="center" wrapText="1"/>
    </xf>
    <xf numFmtId="49" fontId="73" fillId="42" borderId="98" xfId="254" applyNumberFormat="1" applyFont="1" applyFill="1" applyBorder="1" applyAlignment="1" applyProtection="1">
      <alignment horizontal="left" vertical="center" wrapText="1"/>
    </xf>
    <xf numFmtId="49" fontId="73" fillId="42" borderId="62" xfId="254" applyNumberFormat="1" applyFont="1" applyFill="1" applyBorder="1" applyAlignment="1" applyProtection="1">
      <alignment horizontal="left" vertical="center" wrapText="1"/>
    </xf>
    <xf numFmtId="3" fontId="23" fillId="36" borderId="0" xfId="0" applyNumberFormat="1" applyFont="1" applyFill="1" applyBorder="1" applyAlignment="1" applyProtection="1">
      <alignment horizontal="left" vertical="center" wrapText="1"/>
      <protection locked="0"/>
    </xf>
    <xf numFmtId="3" fontId="54" fillId="36" borderId="0" xfId="235" applyNumberFormat="1" applyFont="1" applyFill="1" applyBorder="1" applyAlignment="1" applyProtection="1">
      <alignment horizontal="left" vertical="center"/>
      <protection locked="0"/>
    </xf>
    <xf numFmtId="49" fontId="54" fillId="36" borderId="0" xfId="235" applyNumberFormat="1" applyFont="1" applyFill="1" applyBorder="1" applyAlignment="1" applyProtection="1">
      <alignment horizontal="center" vertical="center"/>
      <protection hidden="1"/>
    </xf>
    <xf numFmtId="49" fontId="54" fillId="36" borderId="0" xfId="0" applyNumberFormat="1" applyFont="1" applyFill="1" applyBorder="1" applyAlignment="1" applyProtection="1">
      <alignment horizontal="center" vertical="center" wrapText="1"/>
      <protection locked="0"/>
    </xf>
    <xf numFmtId="14" fontId="23" fillId="36" borderId="0" xfId="0" applyNumberFormat="1" applyFont="1" applyFill="1" applyBorder="1" applyAlignment="1" applyProtection="1">
      <alignment horizontal="center" vertical="center" wrapText="1"/>
      <protection locked="0"/>
    </xf>
    <xf numFmtId="3" fontId="23" fillId="36" borderId="0" xfId="0" applyNumberFormat="1"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hidden="1"/>
    </xf>
    <xf numFmtId="0" fontId="19" fillId="36" borderId="0" xfId="275" applyFont="1" applyFill="1" applyBorder="1" applyAlignment="1" applyProtection="1">
      <alignment horizontal="center" vertical="center" wrapText="1"/>
      <protection locked="0"/>
    </xf>
    <xf numFmtId="0" fontId="63" fillId="35" borderId="0" xfId="0" applyFont="1" applyFill="1" applyBorder="1" applyAlignment="1" applyProtection="1">
      <alignment horizontal="center" vertical="center" wrapText="1"/>
      <protection hidden="1"/>
    </xf>
    <xf numFmtId="0" fontId="63" fillId="5" borderId="0" xfId="0" applyFont="1" applyFill="1" applyBorder="1" applyAlignment="1" applyProtection="1">
      <alignment horizontal="center" vertical="center" wrapText="1"/>
      <protection hidden="1"/>
    </xf>
    <xf numFmtId="0" fontId="0" fillId="0" borderId="37" xfId="0" applyFont="1" applyFill="1" applyBorder="1" applyAlignment="1" applyProtection="1">
      <alignment horizontal="left" vertical="center"/>
      <protection hidden="1"/>
    </xf>
    <xf numFmtId="0" fontId="0" fillId="36" borderId="37" xfId="0" applyFont="1" applyFill="1" applyBorder="1" applyAlignment="1" applyProtection="1">
      <alignment horizontal="left" vertical="center"/>
      <protection locked="0"/>
    </xf>
    <xf numFmtId="2" fontId="92" fillId="0" borderId="37" xfId="0" applyNumberFormat="1" applyFont="1" applyBorder="1" applyAlignment="1" applyProtection="1">
      <alignment horizontal="right" vertical="center"/>
      <protection hidden="1"/>
    </xf>
    <xf numFmtId="0" fontId="0" fillId="0" borderId="38" xfId="0" applyFont="1" applyFill="1" applyBorder="1" applyAlignment="1" applyProtection="1">
      <alignment horizontal="left" vertical="center"/>
      <protection hidden="1"/>
    </xf>
    <xf numFmtId="0" fontId="87" fillId="0" borderId="37" xfId="0" applyNumberFormat="1" applyFont="1" applyBorder="1" applyAlignment="1" applyProtection="1">
      <alignment horizontal="left" vertical="center"/>
      <protection hidden="1"/>
    </xf>
    <xf numFmtId="164" fontId="54" fillId="0" borderId="37" xfId="0" applyNumberFormat="1" applyFont="1" applyBorder="1" applyAlignment="1" applyProtection="1">
      <alignment horizontal="left" vertical="center"/>
      <protection hidden="1"/>
    </xf>
    <xf numFmtId="0" fontId="20" fillId="36" borderId="37" xfId="1" applyFont="1" applyFill="1" applyBorder="1" applyAlignment="1" applyProtection="1">
      <alignment horizontal="center" vertical="center"/>
      <protection locked="0"/>
    </xf>
    <xf numFmtId="0" fontId="67" fillId="0" borderId="37" xfId="0" applyNumberFormat="1" applyFont="1" applyBorder="1" applyAlignment="1" applyProtection="1">
      <alignment horizontal="left" vertical="center"/>
      <protection hidden="1"/>
    </xf>
    <xf numFmtId="0" fontId="55" fillId="0" borderId="37" xfId="0" applyNumberFormat="1" applyFont="1" applyBorder="1" applyAlignment="1" applyProtection="1">
      <alignment horizontal="left" vertical="center"/>
      <protection hidden="1"/>
    </xf>
    <xf numFmtId="0" fontId="93" fillId="29" borderId="0" xfId="310" applyFont="1" applyFill="1" applyAlignment="1">
      <alignment horizontal="left" vertical="top"/>
    </xf>
    <xf numFmtId="0" fontId="19" fillId="0" borderId="38" xfId="272" applyFont="1" applyFill="1" applyBorder="1" applyAlignment="1" applyProtection="1">
      <alignment horizontal="left" vertical="center" wrapText="1"/>
    </xf>
    <xf numFmtId="0" fontId="19" fillId="0" borderId="39" xfId="272" applyFont="1" applyFill="1" applyBorder="1" applyAlignment="1" applyProtection="1">
      <alignment horizontal="left" vertical="center" wrapText="1"/>
    </xf>
    <xf numFmtId="0" fontId="19" fillId="0" borderId="40" xfId="272" applyFont="1" applyFill="1" applyBorder="1" applyAlignment="1" applyProtection="1">
      <alignment horizontal="left" vertical="center" wrapText="1"/>
    </xf>
    <xf numFmtId="0" fontId="19" fillId="0" borderId="38" xfId="272" applyFont="1" applyBorder="1" applyAlignment="1" applyProtection="1">
      <alignment horizontal="left" vertical="center"/>
      <protection hidden="1"/>
    </xf>
    <xf numFmtId="0" fontId="19" fillId="0" borderId="40" xfId="272" applyFont="1" applyBorder="1" applyAlignment="1" applyProtection="1">
      <alignment horizontal="left" vertical="center"/>
      <protection hidden="1"/>
    </xf>
    <xf numFmtId="0" fontId="72" fillId="39" borderId="54" xfId="272" applyFont="1" applyFill="1" applyBorder="1" applyAlignment="1" applyProtection="1">
      <alignment horizontal="left" vertical="center"/>
      <protection locked="0"/>
    </xf>
    <xf numFmtId="0" fontId="72" fillId="39" borderId="55" xfId="272" applyFont="1" applyFill="1" applyBorder="1" applyAlignment="1" applyProtection="1">
      <alignment horizontal="left" vertical="center"/>
      <protection locked="0"/>
    </xf>
    <xf numFmtId="0" fontId="72" fillId="39" borderId="0" xfId="272" applyFont="1" applyFill="1" applyBorder="1" applyAlignment="1" applyProtection="1">
      <alignment horizontal="left" vertical="center"/>
      <protection locked="0"/>
    </xf>
    <xf numFmtId="172" fontId="72" fillId="39" borderId="54" xfId="272" applyNumberFormat="1" applyFont="1" applyFill="1" applyBorder="1" applyAlignment="1" applyProtection="1">
      <alignment horizontal="left" vertical="center"/>
      <protection hidden="1"/>
    </xf>
    <xf numFmtId="172" fontId="72" fillId="39" borderId="55" xfId="272" applyNumberFormat="1" applyFont="1" applyFill="1" applyBorder="1" applyAlignment="1" applyProtection="1">
      <alignment horizontal="left" vertical="center"/>
      <protection hidden="1"/>
    </xf>
    <xf numFmtId="0" fontId="61" fillId="0" borderId="0" xfId="272" applyFont="1" applyFill="1" applyAlignment="1" applyProtection="1">
      <alignment horizontal="left" vertical="center"/>
      <protection hidden="1"/>
    </xf>
    <xf numFmtId="0" fontId="19" fillId="36" borderId="38" xfId="272" applyFont="1" applyFill="1" applyBorder="1" applyAlignment="1" applyProtection="1">
      <alignment horizontal="left" vertical="center"/>
      <protection locked="0"/>
    </xf>
    <xf numFmtId="0" fontId="19" fillId="36" borderId="39" xfId="272" applyFont="1" applyFill="1" applyBorder="1" applyAlignment="1" applyProtection="1">
      <alignment horizontal="left" vertical="center"/>
      <protection locked="0"/>
    </xf>
    <xf numFmtId="0" fontId="19" fillId="36" borderId="40" xfId="272" applyFont="1" applyFill="1" applyBorder="1" applyAlignment="1" applyProtection="1">
      <alignment horizontal="left" vertical="center"/>
      <protection locked="0"/>
    </xf>
    <xf numFmtId="0" fontId="69" fillId="36" borderId="44" xfId="272" applyFont="1" applyFill="1" applyBorder="1" applyAlignment="1" applyProtection="1">
      <alignment vertical="center"/>
      <protection locked="0"/>
    </xf>
    <xf numFmtId="0" fontId="69" fillId="36" borderId="0" xfId="272" applyFont="1" applyFill="1" applyBorder="1" applyAlignment="1" applyProtection="1">
      <alignment vertical="center"/>
      <protection locked="0"/>
    </xf>
    <xf numFmtId="0" fontId="71" fillId="36" borderId="38" xfId="272" applyFont="1" applyFill="1" applyBorder="1" applyAlignment="1" applyProtection="1">
      <alignment horizontal="center" vertical="center" wrapText="1"/>
      <protection hidden="1"/>
    </xf>
    <xf numFmtId="0" fontId="71" fillId="36" borderId="40" xfId="272" applyFont="1" applyFill="1" applyBorder="1" applyAlignment="1" applyProtection="1">
      <alignment horizontal="center" vertical="center" wrapText="1"/>
      <protection hidden="1"/>
    </xf>
    <xf numFmtId="164" fontId="72" fillId="29" borderId="38" xfId="272" applyNumberFormat="1" applyFont="1" applyFill="1" applyBorder="1" applyAlignment="1" applyProtection="1">
      <alignment horizontal="center" vertical="center" wrapText="1"/>
      <protection locked="0"/>
    </xf>
    <xf numFmtId="164" fontId="72" fillId="29" borderId="40" xfId="272" applyNumberFormat="1" applyFont="1" applyFill="1" applyBorder="1" applyAlignment="1" applyProtection="1">
      <alignment horizontal="center" vertical="center" wrapText="1"/>
      <protection locked="0"/>
    </xf>
    <xf numFmtId="0" fontId="71" fillId="36" borderId="39" xfId="272" applyFont="1" applyFill="1" applyBorder="1" applyAlignment="1" applyProtection="1">
      <alignment horizontal="center" vertical="center" wrapText="1"/>
      <protection hidden="1"/>
    </xf>
    <xf numFmtId="0" fontId="72" fillId="29" borderId="38" xfId="272" applyFont="1" applyFill="1" applyBorder="1" applyAlignment="1" applyProtection="1">
      <alignment horizontal="left" vertical="center" wrapText="1"/>
      <protection locked="0"/>
    </xf>
    <xf numFmtId="0" fontId="72" fillId="29" borderId="39" xfId="272" applyFont="1" applyFill="1" applyBorder="1" applyAlignment="1" applyProtection="1">
      <alignment horizontal="left" vertical="center" wrapText="1"/>
      <protection locked="0"/>
    </xf>
    <xf numFmtId="0" fontId="72" fillId="29" borderId="40" xfId="272" applyFont="1" applyFill="1" applyBorder="1" applyAlignment="1" applyProtection="1">
      <alignment horizontal="left" vertical="center" wrapText="1"/>
      <protection locked="0"/>
    </xf>
    <xf numFmtId="0" fontId="61" fillId="0" borderId="0" xfId="272" applyFont="1" applyFill="1" applyBorder="1" applyAlignment="1" applyProtection="1">
      <alignment horizontal="left" vertical="center"/>
      <protection hidden="1"/>
    </xf>
    <xf numFmtId="0" fontId="0" fillId="39" borderId="0" xfId="272" applyFont="1" applyFill="1" applyBorder="1" applyAlignment="1" applyProtection="1">
      <alignment horizontal="left" vertical="center" wrapText="1"/>
      <protection hidden="1"/>
    </xf>
    <xf numFmtId="0" fontId="19" fillId="39" borderId="0" xfId="272" applyFont="1" applyFill="1" applyBorder="1" applyAlignment="1" applyProtection="1">
      <alignment horizontal="left" vertical="center" wrapText="1"/>
      <protection hidden="1"/>
    </xf>
    <xf numFmtId="14" fontId="70" fillId="36" borderId="38" xfId="272" applyNumberFormat="1" applyFont="1" applyFill="1" applyBorder="1" applyAlignment="1" applyProtection="1">
      <alignment horizontal="left" vertical="center" wrapText="1"/>
      <protection locked="0"/>
    </xf>
    <xf numFmtId="14" fontId="70" fillId="36" borderId="39" xfId="272" applyNumberFormat="1" applyFont="1" applyFill="1" applyBorder="1" applyAlignment="1" applyProtection="1">
      <alignment horizontal="left" vertical="center" wrapText="1"/>
      <protection locked="0"/>
    </xf>
    <xf numFmtId="14" fontId="70" fillId="36" borderId="40" xfId="272" applyNumberFormat="1" applyFont="1" applyFill="1" applyBorder="1" applyAlignment="1" applyProtection="1">
      <alignment horizontal="left" vertical="center" wrapText="1"/>
      <protection locked="0"/>
    </xf>
    <xf numFmtId="0" fontId="23" fillId="29" borderId="0" xfId="272" applyFont="1" applyFill="1" applyBorder="1" applyAlignment="1" applyProtection="1">
      <alignment horizontal="center" vertical="center" wrapText="1"/>
      <protection hidden="1"/>
    </xf>
    <xf numFmtId="44" fontId="19" fillId="0" borderId="44" xfId="272" applyNumberFormat="1" applyFont="1" applyBorder="1" applyAlignment="1" applyProtection="1">
      <alignment horizontal="left" vertical="center"/>
      <protection hidden="1"/>
    </xf>
    <xf numFmtId="44" fontId="19" fillId="0" borderId="0" xfId="272" applyNumberFormat="1" applyFont="1" applyBorder="1" applyAlignment="1" applyProtection="1">
      <alignment horizontal="left" vertical="center"/>
      <protection hidden="1"/>
    </xf>
    <xf numFmtId="44" fontId="19" fillId="0" borderId="38" xfId="272" applyNumberFormat="1" applyFont="1" applyFill="1" applyBorder="1" applyAlignment="1" applyProtection="1">
      <alignment horizontal="left" vertical="center" wrapText="1"/>
    </xf>
    <xf numFmtId="44" fontId="19" fillId="0" borderId="40" xfId="272" applyNumberFormat="1" applyFont="1" applyFill="1" applyBorder="1" applyAlignment="1" applyProtection="1">
      <alignment horizontal="left" vertical="center" wrapText="1"/>
    </xf>
    <xf numFmtId="3" fontId="19" fillId="0" borderId="38" xfId="272" applyNumberFormat="1" applyFont="1" applyFill="1" applyBorder="1" applyAlignment="1" applyProtection="1">
      <alignment horizontal="right" vertical="center"/>
    </xf>
    <xf numFmtId="3" fontId="19" fillId="0" borderId="40" xfId="272" applyNumberFormat="1" applyFont="1" applyFill="1" applyBorder="1" applyAlignment="1" applyProtection="1">
      <alignment horizontal="right" vertical="center"/>
    </xf>
    <xf numFmtId="0" fontId="0" fillId="29" borderId="0" xfId="272" applyFont="1" applyFill="1" applyBorder="1" applyAlignment="1" applyProtection="1">
      <alignment horizontal="left" vertical="center" wrapText="1"/>
      <protection hidden="1"/>
    </xf>
    <xf numFmtId="0" fontId="19" fillId="29" borderId="0" xfId="272" applyFont="1" applyFill="1" applyBorder="1" applyAlignment="1" applyProtection="1">
      <alignment horizontal="left" vertical="center" wrapText="1"/>
      <protection hidden="1"/>
    </xf>
    <xf numFmtId="0" fontId="71" fillId="36" borderId="37" xfId="272" applyFont="1" applyFill="1" applyBorder="1" applyAlignment="1" applyProtection="1">
      <alignment horizontal="center" vertical="center" wrapText="1"/>
      <protection hidden="1"/>
    </xf>
    <xf numFmtId="0" fontId="72" fillId="41" borderId="57" xfId="272" applyFont="1" applyFill="1" applyBorder="1" applyAlignment="1" applyProtection="1">
      <alignment horizontal="left" vertical="center"/>
      <protection locked="0"/>
    </xf>
    <xf numFmtId="0" fontId="72" fillId="41" borderId="58" xfId="272" applyFont="1" applyFill="1" applyBorder="1" applyAlignment="1" applyProtection="1">
      <alignment horizontal="left" vertical="center"/>
      <protection locked="0"/>
    </xf>
    <xf numFmtId="0" fontId="72" fillId="41" borderId="0" xfId="272" applyFont="1" applyFill="1" applyBorder="1" applyAlignment="1" applyProtection="1">
      <alignment horizontal="left" vertical="center"/>
      <protection hidden="1"/>
    </xf>
    <xf numFmtId="0" fontId="0" fillId="29" borderId="0" xfId="272" applyFont="1" applyFill="1" applyBorder="1" applyAlignment="1" applyProtection="1">
      <alignment horizontal="justify" vertical="center" wrapText="1"/>
      <protection hidden="1"/>
    </xf>
    <xf numFmtId="0" fontId="19" fillId="29" borderId="0" xfId="272" applyFont="1" applyFill="1" applyBorder="1" applyAlignment="1" applyProtection="1">
      <alignment horizontal="justify" vertical="center" wrapText="1"/>
      <protection hidden="1"/>
    </xf>
    <xf numFmtId="0" fontId="19" fillId="0" borderId="38" xfId="272" applyFont="1" applyFill="1" applyBorder="1" applyAlignment="1" applyProtection="1">
      <alignment horizontal="left" vertical="center" wrapText="1"/>
      <protection locked="0" hidden="1"/>
    </xf>
    <xf numFmtId="0" fontId="19" fillId="0" borderId="39" xfId="272" applyFont="1" applyFill="1" applyBorder="1" applyAlignment="1" applyProtection="1">
      <alignment horizontal="left" vertical="center" wrapText="1"/>
      <protection locked="0" hidden="1"/>
    </xf>
    <xf numFmtId="0" fontId="19" fillId="0" borderId="40" xfId="272" applyFont="1" applyFill="1" applyBorder="1" applyAlignment="1" applyProtection="1">
      <alignment horizontal="left" vertical="center" wrapText="1"/>
      <protection locked="0" hidden="1"/>
    </xf>
    <xf numFmtId="0" fontId="69" fillId="36" borderId="38" xfId="272" applyFont="1" applyFill="1" applyBorder="1" applyAlignment="1" applyProtection="1">
      <alignment horizontal="left" vertical="center"/>
      <protection locked="0"/>
    </xf>
    <xf numFmtId="0" fontId="69" fillId="36" borderId="39" xfId="272" applyFont="1" applyFill="1" applyBorder="1" applyAlignment="1" applyProtection="1">
      <alignment horizontal="left" vertical="center"/>
      <protection locked="0"/>
    </xf>
    <xf numFmtId="0" fontId="69" fillId="36" borderId="40" xfId="272" applyFont="1" applyFill="1" applyBorder="1" applyAlignment="1" applyProtection="1">
      <alignment horizontal="left" vertical="center"/>
      <protection locked="0"/>
    </xf>
    <xf numFmtId="166" fontId="23" fillId="36" borderId="38" xfId="272" applyNumberFormat="1" applyFont="1" applyFill="1" applyBorder="1" applyAlignment="1" applyProtection="1">
      <alignment horizontal="center" vertical="center" wrapText="1"/>
      <protection locked="0"/>
    </xf>
    <xf numFmtId="166" fontId="23" fillId="36" borderId="40" xfId="272" applyNumberFormat="1" applyFont="1" applyFill="1" applyBorder="1" applyAlignment="1" applyProtection="1">
      <alignment horizontal="center" vertical="center" wrapText="1"/>
      <protection locked="0"/>
    </xf>
    <xf numFmtId="0" fontId="82" fillId="0" borderId="0" xfId="272" applyFont="1" applyFill="1" applyBorder="1" applyAlignment="1" applyProtection="1">
      <alignment horizontal="left" vertical="center" wrapText="1" indent="1"/>
      <protection hidden="1"/>
    </xf>
    <xf numFmtId="44" fontId="23" fillId="0" borderId="38" xfId="272" applyNumberFormat="1" applyFont="1" applyFill="1" applyBorder="1" applyAlignment="1" applyProtection="1">
      <alignment horizontal="center" vertical="center" wrapText="1"/>
      <protection locked="0"/>
    </xf>
    <xf numFmtId="44" fontId="23" fillId="0" borderId="40" xfId="272" applyNumberFormat="1" applyFont="1" applyFill="1" applyBorder="1" applyAlignment="1" applyProtection="1">
      <alignment horizontal="center" vertical="center" wrapText="1"/>
      <protection locked="0"/>
    </xf>
    <xf numFmtId="0" fontId="84" fillId="41" borderId="41" xfId="272" applyFont="1" applyFill="1" applyBorder="1" applyAlignment="1" applyProtection="1">
      <alignment horizontal="left" vertical="center" wrapText="1"/>
      <protection hidden="1"/>
    </xf>
    <xf numFmtId="0" fontId="84" fillId="41" borderId="42" xfId="272" applyFont="1" applyFill="1" applyBorder="1" applyAlignment="1" applyProtection="1">
      <alignment horizontal="left" vertical="center" wrapText="1"/>
      <protection hidden="1"/>
    </xf>
    <xf numFmtId="0" fontId="84" fillId="41" borderId="43" xfId="272" applyFont="1" applyFill="1" applyBorder="1" applyAlignment="1" applyProtection="1">
      <alignment horizontal="left" vertical="center" wrapText="1"/>
      <protection hidden="1"/>
    </xf>
    <xf numFmtId="0" fontId="84" fillId="41" borderId="46" xfId="272" applyFont="1" applyFill="1" applyBorder="1" applyAlignment="1" applyProtection="1">
      <alignment horizontal="left" vertical="center" wrapText="1"/>
      <protection hidden="1"/>
    </xf>
    <xf numFmtId="0" fontId="84" fillId="41" borderId="47" xfId="272" applyFont="1" applyFill="1" applyBorder="1" applyAlignment="1" applyProtection="1">
      <alignment horizontal="left" vertical="center" wrapText="1"/>
      <protection hidden="1"/>
    </xf>
    <xf numFmtId="0" fontId="84" fillId="41" borderId="48" xfId="272" applyFont="1" applyFill="1" applyBorder="1" applyAlignment="1" applyProtection="1">
      <alignment horizontal="left" vertical="center" wrapText="1"/>
      <protection hidden="1"/>
    </xf>
    <xf numFmtId="0" fontId="23" fillId="29" borderId="0" xfId="272" applyFont="1" applyFill="1" applyBorder="1" applyAlignment="1" applyProtection="1">
      <alignment horizontal="center" vertical="center"/>
      <protection hidden="1"/>
    </xf>
    <xf numFmtId="0" fontId="54" fillId="29" borderId="0" xfId="272" applyFont="1" applyFill="1" applyBorder="1" applyAlignment="1" applyProtection="1">
      <alignment horizontal="center" vertical="center"/>
      <protection hidden="1"/>
    </xf>
    <xf numFmtId="0" fontId="19" fillId="41" borderId="41" xfId="272" applyFont="1" applyFill="1" applyBorder="1" applyAlignment="1" applyProtection="1">
      <alignment horizontal="left" vertical="center" wrapText="1"/>
      <protection hidden="1"/>
    </xf>
    <xf numFmtId="0" fontId="19" fillId="41" borderId="42" xfId="272" applyFont="1" applyFill="1" applyBorder="1" applyAlignment="1" applyProtection="1">
      <alignment horizontal="left" vertical="center" wrapText="1"/>
      <protection hidden="1"/>
    </xf>
    <xf numFmtId="0" fontId="19" fillId="41" borderId="43" xfId="272" applyFont="1" applyFill="1" applyBorder="1" applyAlignment="1" applyProtection="1">
      <alignment horizontal="left" vertical="center" wrapText="1"/>
      <protection hidden="1"/>
    </xf>
    <xf numFmtId="0" fontId="19" fillId="41" borderId="44" xfId="272" applyFont="1" applyFill="1" applyBorder="1" applyAlignment="1" applyProtection="1">
      <alignment horizontal="left" vertical="center" wrapText="1"/>
      <protection hidden="1"/>
    </xf>
    <xf numFmtId="0" fontId="19" fillId="41" borderId="0" xfId="272" applyFont="1" applyFill="1" applyBorder="1" applyAlignment="1" applyProtection="1">
      <alignment horizontal="left" vertical="center" wrapText="1"/>
      <protection hidden="1"/>
    </xf>
    <xf numFmtId="0" fontId="19" fillId="41" borderId="45" xfId="272" applyFont="1" applyFill="1" applyBorder="1" applyAlignment="1" applyProtection="1">
      <alignment horizontal="left" vertical="center" wrapText="1"/>
      <protection hidden="1"/>
    </xf>
    <xf numFmtId="0" fontId="19" fillId="41" borderId="46" xfId="272" applyFont="1" applyFill="1" applyBorder="1" applyAlignment="1" applyProtection="1">
      <alignment horizontal="left" vertical="center" wrapText="1"/>
      <protection hidden="1"/>
    </xf>
    <xf numFmtId="0" fontId="19" fillId="41" borderId="47" xfId="272" applyFont="1" applyFill="1" applyBorder="1" applyAlignment="1" applyProtection="1">
      <alignment horizontal="left" vertical="center" wrapText="1"/>
      <protection hidden="1"/>
    </xf>
    <xf numFmtId="0" fontId="19" fillId="41" borderId="48" xfId="272" applyFont="1" applyFill="1" applyBorder="1" applyAlignment="1" applyProtection="1">
      <alignment horizontal="left" vertical="center" wrapText="1"/>
      <protection hidden="1"/>
    </xf>
    <xf numFmtId="0" fontId="20" fillId="36" borderId="37" xfId="1" applyFont="1" applyFill="1" applyBorder="1" applyAlignment="1" applyProtection="1">
      <alignment horizontal="center" vertical="center"/>
      <protection hidden="1"/>
    </xf>
    <xf numFmtId="0" fontId="19" fillId="0" borderId="0" xfId="263" applyFont="1"/>
    <xf numFmtId="0" fontId="70" fillId="0" borderId="0" xfId="263" applyFont="1" applyAlignment="1">
      <alignment horizontal="left" vertical="center"/>
    </xf>
    <xf numFmtId="0" fontId="69" fillId="0" borderId="0" xfId="263" applyFont="1"/>
    <xf numFmtId="0" fontId="0" fillId="0" borderId="0" xfId="0" applyAlignment="1">
      <alignment horizontal="center"/>
    </xf>
    <xf numFmtId="0" fontId="53" fillId="0" borderId="0" xfId="251" applyProtection="1"/>
    <xf numFmtId="0" fontId="122" fillId="0" borderId="0" xfId="251" applyFont="1" applyAlignment="1" applyProtection="1">
      <alignment horizontal="left" vertical="center"/>
    </xf>
  </cellXfs>
  <cellStyles count="31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2 3" xfId="58" xr:uid="{00000000-0005-0000-0000-000008000000}"/>
    <cellStyle name="40% - Accent3 2" xfId="15" xr:uid="{00000000-0005-0000-0000-000009000000}"/>
    <cellStyle name="40% - Accent4 2" xfId="16" xr:uid="{00000000-0005-0000-0000-00000A000000}"/>
    <cellStyle name="40% - Accent5 2" xfId="17" xr:uid="{00000000-0005-0000-0000-00000B000000}"/>
    <cellStyle name="40% - Accent6 2" xfId="18" xr:uid="{00000000-0005-0000-0000-00000C000000}"/>
    <cellStyle name="60% - Accent1 2" xfId="19" xr:uid="{00000000-0005-0000-0000-00000D000000}"/>
    <cellStyle name="60% - Accent2 2" xfId="20" xr:uid="{00000000-0005-0000-0000-00000E000000}"/>
    <cellStyle name="60% - Accent3 2" xfId="21" xr:uid="{00000000-0005-0000-0000-00000F000000}"/>
    <cellStyle name="60% - Accent4 2" xfId="22" xr:uid="{00000000-0005-0000-0000-000010000000}"/>
    <cellStyle name="60% - Accent5 2" xfId="23" xr:uid="{00000000-0005-0000-0000-000011000000}"/>
    <cellStyle name="60% - Accent6 2" xfId="24" xr:uid="{00000000-0005-0000-0000-000012000000}"/>
    <cellStyle name="Accent1 2" xfId="25" xr:uid="{00000000-0005-0000-0000-000013000000}"/>
    <cellStyle name="Accent2 2" xfId="26" xr:uid="{00000000-0005-0000-0000-000014000000}"/>
    <cellStyle name="Accent3 2" xfId="27" xr:uid="{00000000-0005-0000-0000-000015000000}"/>
    <cellStyle name="Accent4 2" xfId="28" xr:uid="{00000000-0005-0000-0000-000016000000}"/>
    <cellStyle name="Accent5 2" xfId="29" xr:uid="{00000000-0005-0000-0000-000017000000}"/>
    <cellStyle name="Accent6 2" xfId="30" xr:uid="{00000000-0005-0000-0000-000018000000}"/>
    <cellStyle name="Active" xfId="238" xr:uid="{00000000-0005-0000-0000-000019000000}"/>
    <cellStyle name="Bad 2" xfId="31" xr:uid="{00000000-0005-0000-0000-00001A000000}"/>
    <cellStyle name="Calculation 2" xfId="32" xr:uid="{00000000-0005-0000-0000-00001B000000}"/>
    <cellStyle name="Calculation 2 2" xfId="59" xr:uid="{00000000-0005-0000-0000-00001C000000}"/>
    <cellStyle name="Calculation 2 2 2" xfId="155" xr:uid="{00000000-0005-0000-0000-00001D000000}"/>
    <cellStyle name="Calculation 2 3" xfId="60" xr:uid="{00000000-0005-0000-0000-00001E000000}"/>
    <cellStyle name="Calculation 2 3 2" xfId="156" xr:uid="{00000000-0005-0000-0000-00001F000000}"/>
    <cellStyle name="Calculation 2 4" xfId="61" xr:uid="{00000000-0005-0000-0000-000020000000}"/>
    <cellStyle name="Calculation 2 4 2" xfId="157" xr:uid="{00000000-0005-0000-0000-000021000000}"/>
    <cellStyle name="Calculation 2 5" xfId="62" xr:uid="{00000000-0005-0000-0000-000022000000}"/>
    <cellStyle name="Calculation 2 5 2" xfId="158" xr:uid="{00000000-0005-0000-0000-000023000000}"/>
    <cellStyle name="Calculation 2 6" xfId="63" xr:uid="{00000000-0005-0000-0000-000024000000}"/>
    <cellStyle name="Calculation 2 6 2" xfId="159" xr:uid="{00000000-0005-0000-0000-000025000000}"/>
    <cellStyle name="Calculation 2 7" xfId="64" xr:uid="{00000000-0005-0000-0000-000026000000}"/>
    <cellStyle name="Calculation 2 7 2" xfId="160" xr:uid="{00000000-0005-0000-0000-000027000000}"/>
    <cellStyle name="Calculation 2 8" xfId="65" xr:uid="{00000000-0005-0000-0000-000028000000}"/>
    <cellStyle name="Calculation 2 8 2" xfId="161" xr:uid="{00000000-0005-0000-0000-000029000000}"/>
    <cellStyle name="Calculation 2 9" xfId="145" xr:uid="{00000000-0005-0000-0000-00002A000000}"/>
    <cellStyle name="Check Cell 2" xfId="33" xr:uid="{00000000-0005-0000-0000-00002B000000}"/>
    <cellStyle name="Comma" xfId="274" builtinId="3"/>
    <cellStyle name="Comma 2" xfId="6" xr:uid="{00000000-0005-0000-0000-00002D000000}"/>
    <cellStyle name="Comma 2 2" xfId="122" xr:uid="{00000000-0005-0000-0000-00002E000000}"/>
    <cellStyle name="Comma 2 2 2" xfId="214" xr:uid="{00000000-0005-0000-0000-00002F000000}"/>
    <cellStyle name="Comma 2 2 2 2" xfId="276" xr:uid="{00000000-0005-0000-0000-000030000000}"/>
    <cellStyle name="Comma 2 2 3" xfId="239" xr:uid="{00000000-0005-0000-0000-000031000000}"/>
    <cellStyle name="Comma 2 2 4" xfId="277" xr:uid="{00000000-0005-0000-0000-000032000000}"/>
    <cellStyle name="Comma 2 3" xfId="144" xr:uid="{00000000-0005-0000-0000-000033000000}"/>
    <cellStyle name="Comma 2 3 2" xfId="278" xr:uid="{00000000-0005-0000-0000-000034000000}"/>
    <cellStyle name="Comma 2 4" xfId="279" xr:uid="{00000000-0005-0000-0000-000035000000}"/>
    <cellStyle name="Comma 3" xfId="57" xr:uid="{00000000-0005-0000-0000-000036000000}"/>
    <cellStyle name="Comma 3 2" xfId="240" xr:uid="{00000000-0005-0000-0000-000037000000}"/>
    <cellStyle name="Comma 3 2 2" xfId="241" xr:uid="{00000000-0005-0000-0000-000038000000}"/>
    <cellStyle name="Comma 3 2 3" xfId="242" xr:uid="{00000000-0005-0000-0000-000039000000}"/>
    <cellStyle name="Comma 4" xfId="237" xr:uid="{00000000-0005-0000-0000-00003A000000}"/>
    <cellStyle name="Comma 4 2" xfId="243" xr:uid="{00000000-0005-0000-0000-00003B000000}"/>
    <cellStyle name="Comma 5" xfId="244" xr:uid="{00000000-0005-0000-0000-00003C000000}"/>
    <cellStyle name="Comma 6" xfId="273" xr:uid="{00000000-0005-0000-0000-00003D000000}"/>
    <cellStyle name="Currency" xfId="4" builtinId="4"/>
    <cellStyle name="Currency 2" xfId="34" xr:uid="{00000000-0005-0000-0000-00003F000000}"/>
    <cellStyle name="Currency 3" xfId="66" xr:uid="{00000000-0005-0000-0000-000040000000}"/>
    <cellStyle name="Currency 3 2" xfId="245" xr:uid="{00000000-0005-0000-0000-000041000000}"/>
    <cellStyle name="Currency 3 3" xfId="246" xr:uid="{00000000-0005-0000-0000-000042000000}"/>
    <cellStyle name="Currency 4" xfId="247" xr:uid="{00000000-0005-0000-0000-000043000000}"/>
    <cellStyle name="Currency 5" xfId="248" xr:uid="{00000000-0005-0000-0000-000044000000}"/>
    <cellStyle name="Currency 6" xfId="249" xr:uid="{00000000-0005-0000-0000-000045000000}"/>
    <cellStyle name="Explanatory Text 2" xfId="35" xr:uid="{00000000-0005-0000-0000-000046000000}"/>
    <cellStyle name="Good 2" xfId="36" xr:uid="{00000000-0005-0000-0000-000047000000}"/>
    <cellStyle name="Greyed" xfId="250" xr:uid="{00000000-0005-0000-0000-000048000000}"/>
    <cellStyle name="Heading 1" xfId="2" builtinId="16"/>
    <cellStyle name="Heading 1 2" xfId="37" xr:uid="{00000000-0005-0000-0000-00004A000000}"/>
    <cellStyle name="Heading 1 3" xfId="67" xr:uid="{00000000-0005-0000-0000-00004B000000}"/>
    <cellStyle name="Heading 2" xfId="1" builtinId="17"/>
    <cellStyle name="Heading 2 2" xfId="38" xr:uid="{00000000-0005-0000-0000-00004D000000}"/>
    <cellStyle name="Heading 2 3" xfId="68" xr:uid="{00000000-0005-0000-0000-00004E000000}"/>
    <cellStyle name="Heading 3 2" xfId="39" xr:uid="{00000000-0005-0000-0000-00004F000000}"/>
    <cellStyle name="Heading 4 2" xfId="40" xr:uid="{00000000-0005-0000-0000-000050000000}"/>
    <cellStyle name="Hyperlink" xfId="3" builtinId="8"/>
    <cellStyle name="Hyperlink 2" xfId="251" xr:uid="{00000000-0005-0000-0000-000052000000}"/>
    <cellStyle name="Inactive" xfId="252" xr:uid="{00000000-0005-0000-0000-000053000000}"/>
    <cellStyle name="Input 2" xfId="41" xr:uid="{00000000-0005-0000-0000-000054000000}"/>
    <cellStyle name="Input 2 2" xfId="69" xr:uid="{00000000-0005-0000-0000-000055000000}"/>
    <cellStyle name="Input 2 2 2" xfId="162" xr:uid="{00000000-0005-0000-0000-000056000000}"/>
    <cellStyle name="Input 2 3" xfId="70" xr:uid="{00000000-0005-0000-0000-000057000000}"/>
    <cellStyle name="Input 2 3 2" xfId="163" xr:uid="{00000000-0005-0000-0000-000058000000}"/>
    <cellStyle name="Input 2 4" xfId="71" xr:uid="{00000000-0005-0000-0000-000059000000}"/>
    <cellStyle name="Input 2 4 2" xfId="164" xr:uid="{00000000-0005-0000-0000-00005A000000}"/>
    <cellStyle name="Input 2 5" xfId="72" xr:uid="{00000000-0005-0000-0000-00005B000000}"/>
    <cellStyle name="Input 2 5 2" xfId="165" xr:uid="{00000000-0005-0000-0000-00005C000000}"/>
    <cellStyle name="Input 2 6" xfId="73" xr:uid="{00000000-0005-0000-0000-00005D000000}"/>
    <cellStyle name="Input 2 6 2" xfId="166" xr:uid="{00000000-0005-0000-0000-00005E000000}"/>
    <cellStyle name="Input 2 7" xfId="74" xr:uid="{00000000-0005-0000-0000-00005F000000}"/>
    <cellStyle name="Input 2 7 2" xfId="167" xr:uid="{00000000-0005-0000-0000-000060000000}"/>
    <cellStyle name="Input 2 8" xfId="75" xr:uid="{00000000-0005-0000-0000-000061000000}"/>
    <cellStyle name="Input 2 8 2" xfId="168" xr:uid="{00000000-0005-0000-0000-000062000000}"/>
    <cellStyle name="Input 2 9" xfId="146" xr:uid="{00000000-0005-0000-0000-000063000000}"/>
    <cellStyle name="Linked Cell 2" xfId="42" xr:uid="{00000000-0005-0000-0000-000064000000}"/>
    <cellStyle name="Neutral 2" xfId="43" xr:uid="{00000000-0005-0000-0000-000065000000}"/>
    <cellStyle name="Normal" xfId="0" builtinId="0"/>
    <cellStyle name="Normal 10" xfId="253" xr:uid="{00000000-0005-0000-0000-000067000000}"/>
    <cellStyle name="Normal 11" xfId="272" xr:uid="{00000000-0005-0000-0000-000068000000}"/>
    <cellStyle name="Normal 12" xfId="280" xr:uid="{00000000-0005-0000-0000-000069000000}"/>
    <cellStyle name="Normal 13" xfId="310" xr:uid="{00000000-0005-0000-0000-00006A000000}"/>
    <cellStyle name="Normal 16" xfId="254" xr:uid="{00000000-0005-0000-0000-00006B000000}"/>
    <cellStyle name="Normal 2" xfId="5" xr:uid="{00000000-0005-0000-0000-00006C000000}"/>
    <cellStyle name="Normal 2 2" xfId="55" xr:uid="{00000000-0005-0000-0000-00006D000000}"/>
    <cellStyle name="Normal 2 2 2" xfId="126" xr:uid="{00000000-0005-0000-0000-00006E000000}"/>
    <cellStyle name="Normal 2 2 2 2" xfId="218" xr:uid="{00000000-0005-0000-0000-00006F000000}"/>
    <cellStyle name="Normal 2 2 2 2 2" xfId="281" xr:uid="{00000000-0005-0000-0000-000070000000}"/>
    <cellStyle name="Normal 2 2 2 3" xfId="282" xr:uid="{00000000-0005-0000-0000-000071000000}"/>
    <cellStyle name="Normal 2 2 3" xfId="154" xr:uid="{00000000-0005-0000-0000-000072000000}"/>
    <cellStyle name="Normal 2 2 3 2" xfId="283" xr:uid="{00000000-0005-0000-0000-000073000000}"/>
    <cellStyle name="Normal 2 2 4" xfId="255" xr:uid="{00000000-0005-0000-0000-000074000000}"/>
    <cellStyle name="Normal 2 2 5" xfId="284" xr:uid="{00000000-0005-0000-0000-000075000000}"/>
    <cellStyle name="Normal 2 3" xfId="121" xr:uid="{00000000-0005-0000-0000-000076000000}"/>
    <cellStyle name="Normal 2 3 2" xfId="213" xr:uid="{00000000-0005-0000-0000-000077000000}"/>
    <cellStyle name="Normal 2 3 2 2" xfId="285" xr:uid="{00000000-0005-0000-0000-000078000000}"/>
    <cellStyle name="Normal 2 3 3" xfId="286" xr:uid="{00000000-0005-0000-0000-000079000000}"/>
    <cellStyle name="Normal 2 4" xfId="143" xr:uid="{00000000-0005-0000-0000-00007A000000}"/>
    <cellStyle name="Normal 2 4 2" xfId="287" xr:uid="{00000000-0005-0000-0000-00007B000000}"/>
    <cellStyle name="Normal 2 5" xfId="256" xr:uid="{00000000-0005-0000-0000-00007C000000}"/>
    <cellStyle name="Normal 2 6" xfId="257" xr:uid="{00000000-0005-0000-0000-00007D000000}"/>
    <cellStyle name="Normal 2 7" xfId="275" xr:uid="{00000000-0005-0000-0000-00007E000000}"/>
    <cellStyle name="Normal 3" xfId="44" xr:uid="{00000000-0005-0000-0000-00007F000000}"/>
    <cellStyle name="Normal 3 2" xfId="258" xr:uid="{00000000-0005-0000-0000-000080000000}"/>
    <cellStyle name="Normal 3 2 2" xfId="259" xr:uid="{00000000-0005-0000-0000-000081000000}"/>
    <cellStyle name="Normal 3 2 3" xfId="260" xr:uid="{00000000-0005-0000-0000-000082000000}"/>
    <cellStyle name="Normal 4" xfId="45" xr:uid="{00000000-0005-0000-0000-000083000000}"/>
    <cellStyle name="Normal 4 2" xfId="261" xr:uid="{00000000-0005-0000-0000-000084000000}"/>
    <cellStyle name="Normal 5" xfId="54" xr:uid="{00000000-0005-0000-0000-000085000000}"/>
    <cellStyle name="Normal 5 2" xfId="56" xr:uid="{00000000-0005-0000-0000-000086000000}"/>
    <cellStyle name="Normal 5 3" xfId="125" xr:uid="{00000000-0005-0000-0000-000087000000}"/>
    <cellStyle name="Normal 5 3 2" xfId="217" xr:uid="{00000000-0005-0000-0000-000088000000}"/>
    <cellStyle name="Normal 5 3 2 2" xfId="288" xr:uid="{00000000-0005-0000-0000-000089000000}"/>
    <cellStyle name="Normal 5 3 3" xfId="289" xr:uid="{00000000-0005-0000-0000-00008A000000}"/>
    <cellStyle name="Normal 5 4" xfId="153" xr:uid="{00000000-0005-0000-0000-00008B000000}"/>
    <cellStyle name="Normal 5 4 2" xfId="290" xr:uid="{00000000-0005-0000-0000-00008C000000}"/>
    <cellStyle name="Normal 5 5" xfId="291" xr:uid="{00000000-0005-0000-0000-00008D000000}"/>
    <cellStyle name="Normal 6" xfId="262" xr:uid="{00000000-0005-0000-0000-00008E000000}"/>
    <cellStyle name="Normal 7" xfId="235" xr:uid="{00000000-0005-0000-0000-00008F000000}"/>
    <cellStyle name="Normal 8" xfId="263" xr:uid="{00000000-0005-0000-0000-000090000000}"/>
    <cellStyle name="Normal 8 2" xfId="264" xr:uid="{00000000-0005-0000-0000-000091000000}"/>
    <cellStyle name="Normal 8 3" xfId="265" xr:uid="{00000000-0005-0000-0000-000092000000}"/>
    <cellStyle name="Normal 9" xfId="266" xr:uid="{00000000-0005-0000-0000-000093000000}"/>
    <cellStyle name="Note 2" xfId="46" xr:uid="{00000000-0005-0000-0000-000094000000}"/>
    <cellStyle name="Note 2 2" xfId="76" xr:uid="{00000000-0005-0000-0000-000095000000}"/>
    <cellStyle name="Note 2 2 2" xfId="169" xr:uid="{00000000-0005-0000-0000-000096000000}"/>
    <cellStyle name="Note 2 3" xfId="77" xr:uid="{00000000-0005-0000-0000-000097000000}"/>
    <cellStyle name="Note 2 3 2" xfId="170" xr:uid="{00000000-0005-0000-0000-000098000000}"/>
    <cellStyle name="Note 2 4" xfId="78" xr:uid="{00000000-0005-0000-0000-000099000000}"/>
    <cellStyle name="Note 2 4 2" xfId="171" xr:uid="{00000000-0005-0000-0000-00009A000000}"/>
    <cellStyle name="Note 2 5" xfId="79" xr:uid="{00000000-0005-0000-0000-00009B000000}"/>
    <cellStyle name="Note 2 5 2" xfId="172" xr:uid="{00000000-0005-0000-0000-00009C000000}"/>
    <cellStyle name="Note 2 6" xfId="80" xr:uid="{00000000-0005-0000-0000-00009D000000}"/>
    <cellStyle name="Note 2 6 2" xfId="173" xr:uid="{00000000-0005-0000-0000-00009E000000}"/>
    <cellStyle name="Note 2 7" xfId="81" xr:uid="{00000000-0005-0000-0000-00009F000000}"/>
    <cellStyle name="Note 2 7 2" xfId="174" xr:uid="{00000000-0005-0000-0000-0000A0000000}"/>
    <cellStyle name="Note 2 8" xfId="82" xr:uid="{00000000-0005-0000-0000-0000A1000000}"/>
    <cellStyle name="Note 2 8 2" xfId="175" xr:uid="{00000000-0005-0000-0000-0000A2000000}"/>
    <cellStyle name="Note 2 9" xfId="147" xr:uid="{00000000-0005-0000-0000-0000A3000000}"/>
    <cellStyle name="Note 3" xfId="47" xr:uid="{00000000-0005-0000-0000-0000A4000000}"/>
    <cellStyle name="Note 3 2" xfId="83" xr:uid="{00000000-0005-0000-0000-0000A5000000}"/>
    <cellStyle name="Note 3 2 2" xfId="176" xr:uid="{00000000-0005-0000-0000-0000A6000000}"/>
    <cellStyle name="Note 3 3" xfId="84" xr:uid="{00000000-0005-0000-0000-0000A7000000}"/>
    <cellStyle name="Note 3 3 2" xfId="177" xr:uid="{00000000-0005-0000-0000-0000A8000000}"/>
    <cellStyle name="Note 3 4" xfId="85" xr:uid="{00000000-0005-0000-0000-0000A9000000}"/>
    <cellStyle name="Note 3 4 2" xfId="178" xr:uid="{00000000-0005-0000-0000-0000AA000000}"/>
    <cellStyle name="Note 3 5" xfId="86" xr:uid="{00000000-0005-0000-0000-0000AB000000}"/>
    <cellStyle name="Note 3 5 2" xfId="179" xr:uid="{00000000-0005-0000-0000-0000AC000000}"/>
    <cellStyle name="Note 3 6" xfId="87" xr:uid="{00000000-0005-0000-0000-0000AD000000}"/>
    <cellStyle name="Note 3 6 2" xfId="180" xr:uid="{00000000-0005-0000-0000-0000AE000000}"/>
    <cellStyle name="Note 3 7" xfId="88" xr:uid="{00000000-0005-0000-0000-0000AF000000}"/>
    <cellStyle name="Note 3 7 2" xfId="181" xr:uid="{00000000-0005-0000-0000-0000B0000000}"/>
    <cellStyle name="Note 3 8" xfId="89" xr:uid="{00000000-0005-0000-0000-0000B1000000}"/>
    <cellStyle name="Note 3 8 2" xfId="182" xr:uid="{00000000-0005-0000-0000-0000B2000000}"/>
    <cellStyle name="Note 3 9" xfId="148" xr:uid="{00000000-0005-0000-0000-0000B3000000}"/>
    <cellStyle name="Note 4" xfId="48" xr:uid="{00000000-0005-0000-0000-0000B4000000}"/>
    <cellStyle name="Note 4 2" xfId="90" xr:uid="{00000000-0005-0000-0000-0000B5000000}"/>
    <cellStyle name="Note 4 2 2" xfId="183" xr:uid="{00000000-0005-0000-0000-0000B6000000}"/>
    <cellStyle name="Note 4 3" xfId="91" xr:uid="{00000000-0005-0000-0000-0000B7000000}"/>
    <cellStyle name="Note 4 3 2" xfId="184" xr:uid="{00000000-0005-0000-0000-0000B8000000}"/>
    <cellStyle name="Note 4 4" xfId="92" xr:uid="{00000000-0005-0000-0000-0000B9000000}"/>
    <cellStyle name="Note 4 4 2" xfId="185" xr:uid="{00000000-0005-0000-0000-0000BA000000}"/>
    <cellStyle name="Note 4 5" xfId="93" xr:uid="{00000000-0005-0000-0000-0000BB000000}"/>
    <cellStyle name="Note 4 5 2" xfId="186" xr:uid="{00000000-0005-0000-0000-0000BC000000}"/>
    <cellStyle name="Note 4 6" xfId="94" xr:uid="{00000000-0005-0000-0000-0000BD000000}"/>
    <cellStyle name="Note 4 6 2" xfId="187" xr:uid="{00000000-0005-0000-0000-0000BE000000}"/>
    <cellStyle name="Note 4 7" xfId="95" xr:uid="{00000000-0005-0000-0000-0000BF000000}"/>
    <cellStyle name="Note 4 7 2" xfId="188" xr:uid="{00000000-0005-0000-0000-0000C0000000}"/>
    <cellStyle name="Note 4 8" xfId="96" xr:uid="{00000000-0005-0000-0000-0000C1000000}"/>
    <cellStyle name="Note 4 8 2" xfId="189" xr:uid="{00000000-0005-0000-0000-0000C2000000}"/>
    <cellStyle name="Note 4 9" xfId="149" xr:uid="{00000000-0005-0000-0000-0000C3000000}"/>
    <cellStyle name="Note 5" xfId="49" xr:uid="{00000000-0005-0000-0000-0000C4000000}"/>
    <cellStyle name="Note 5 2" xfId="97" xr:uid="{00000000-0005-0000-0000-0000C5000000}"/>
    <cellStyle name="Note 5 2 2" xfId="190" xr:uid="{00000000-0005-0000-0000-0000C6000000}"/>
    <cellStyle name="Note 5 3" xfId="98" xr:uid="{00000000-0005-0000-0000-0000C7000000}"/>
    <cellStyle name="Note 5 3 2" xfId="191" xr:uid="{00000000-0005-0000-0000-0000C8000000}"/>
    <cellStyle name="Note 5 4" xfId="99" xr:uid="{00000000-0005-0000-0000-0000C9000000}"/>
    <cellStyle name="Note 5 4 2" xfId="192" xr:uid="{00000000-0005-0000-0000-0000CA000000}"/>
    <cellStyle name="Note 5 5" xfId="100" xr:uid="{00000000-0005-0000-0000-0000CB000000}"/>
    <cellStyle name="Note 5 5 2" xfId="193" xr:uid="{00000000-0005-0000-0000-0000CC000000}"/>
    <cellStyle name="Note 5 6" xfId="101" xr:uid="{00000000-0005-0000-0000-0000CD000000}"/>
    <cellStyle name="Note 5 6 2" xfId="194" xr:uid="{00000000-0005-0000-0000-0000CE000000}"/>
    <cellStyle name="Note 5 7" xfId="102" xr:uid="{00000000-0005-0000-0000-0000CF000000}"/>
    <cellStyle name="Note 5 7 2" xfId="195" xr:uid="{00000000-0005-0000-0000-0000D0000000}"/>
    <cellStyle name="Note 5 8" xfId="103" xr:uid="{00000000-0005-0000-0000-0000D1000000}"/>
    <cellStyle name="Note 5 8 2" xfId="196" xr:uid="{00000000-0005-0000-0000-0000D2000000}"/>
    <cellStyle name="Note 5 9" xfId="150" xr:uid="{00000000-0005-0000-0000-0000D3000000}"/>
    <cellStyle name="Note 6" xfId="267" xr:uid="{00000000-0005-0000-0000-0000D4000000}"/>
    <cellStyle name="Output 2" xfId="50" xr:uid="{00000000-0005-0000-0000-0000D5000000}"/>
    <cellStyle name="Output 2 10" xfId="123" xr:uid="{00000000-0005-0000-0000-0000D6000000}"/>
    <cellStyle name="Output 2 10 2" xfId="215" xr:uid="{00000000-0005-0000-0000-0000D7000000}"/>
    <cellStyle name="Output 2 11" xfId="151" xr:uid="{00000000-0005-0000-0000-0000D8000000}"/>
    <cellStyle name="Output 2 11 2" xfId="292" xr:uid="{00000000-0005-0000-0000-0000D9000000}"/>
    <cellStyle name="Output 2 2" xfId="104" xr:uid="{00000000-0005-0000-0000-0000DA000000}"/>
    <cellStyle name="Output 2 2 2" xfId="127" xr:uid="{00000000-0005-0000-0000-0000DB000000}"/>
    <cellStyle name="Output 2 2 2 2" xfId="219" xr:uid="{00000000-0005-0000-0000-0000DC000000}"/>
    <cellStyle name="Output 2 2 3" xfId="197" xr:uid="{00000000-0005-0000-0000-0000DD000000}"/>
    <cellStyle name="Output 2 2 3 2" xfId="293" xr:uid="{00000000-0005-0000-0000-0000DE000000}"/>
    <cellStyle name="Output 2 3" xfId="105" xr:uid="{00000000-0005-0000-0000-0000DF000000}"/>
    <cellStyle name="Output 2 3 2" xfId="128" xr:uid="{00000000-0005-0000-0000-0000E0000000}"/>
    <cellStyle name="Output 2 3 2 2" xfId="220" xr:uid="{00000000-0005-0000-0000-0000E1000000}"/>
    <cellStyle name="Output 2 3 3" xfId="198" xr:uid="{00000000-0005-0000-0000-0000E2000000}"/>
    <cellStyle name="Output 2 3 3 2" xfId="294" xr:uid="{00000000-0005-0000-0000-0000E3000000}"/>
    <cellStyle name="Output 2 4" xfId="106" xr:uid="{00000000-0005-0000-0000-0000E4000000}"/>
    <cellStyle name="Output 2 4 2" xfId="129" xr:uid="{00000000-0005-0000-0000-0000E5000000}"/>
    <cellStyle name="Output 2 4 2 2" xfId="221" xr:uid="{00000000-0005-0000-0000-0000E6000000}"/>
    <cellStyle name="Output 2 4 3" xfId="199" xr:uid="{00000000-0005-0000-0000-0000E7000000}"/>
    <cellStyle name="Output 2 4 3 2" xfId="295" xr:uid="{00000000-0005-0000-0000-0000E8000000}"/>
    <cellStyle name="Output 2 5" xfId="107" xr:uid="{00000000-0005-0000-0000-0000E9000000}"/>
    <cellStyle name="Output 2 5 2" xfId="130" xr:uid="{00000000-0005-0000-0000-0000EA000000}"/>
    <cellStyle name="Output 2 5 2 2" xfId="222" xr:uid="{00000000-0005-0000-0000-0000EB000000}"/>
    <cellStyle name="Output 2 5 3" xfId="200" xr:uid="{00000000-0005-0000-0000-0000EC000000}"/>
    <cellStyle name="Output 2 5 3 2" xfId="296" xr:uid="{00000000-0005-0000-0000-0000ED000000}"/>
    <cellStyle name="Output 2 6" xfId="108" xr:uid="{00000000-0005-0000-0000-0000EE000000}"/>
    <cellStyle name="Output 2 6 2" xfId="131" xr:uid="{00000000-0005-0000-0000-0000EF000000}"/>
    <cellStyle name="Output 2 6 2 2" xfId="223" xr:uid="{00000000-0005-0000-0000-0000F0000000}"/>
    <cellStyle name="Output 2 6 3" xfId="201" xr:uid="{00000000-0005-0000-0000-0000F1000000}"/>
    <cellStyle name="Output 2 6 3 2" xfId="297" xr:uid="{00000000-0005-0000-0000-0000F2000000}"/>
    <cellStyle name="Output 2 7" xfId="109" xr:uid="{00000000-0005-0000-0000-0000F3000000}"/>
    <cellStyle name="Output 2 7 2" xfId="132" xr:uid="{00000000-0005-0000-0000-0000F4000000}"/>
    <cellStyle name="Output 2 7 2 2" xfId="224" xr:uid="{00000000-0005-0000-0000-0000F5000000}"/>
    <cellStyle name="Output 2 7 3" xfId="202" xr:uid="{00000000-0005-0000-0000-0000F6000000}"/>
    <cellStyle name="Output 2 7 3 2" xfId="298" xr:uid="{00000000-0005-0000-0000-0000F7000000}"/>
    <cellStyle name="Output 2 8" xfId="110" xr:uid="{00000000-0005-0000-0000-0000F8000000}"/>
    <cellStyle name="Output 2 8 2" xfId="133" xr:uid="{00000000-0005-0000-0000-0000F9000000}"/>
    <cellStyle name="Output 2 8 2 2" xfId="225" xr:uid="{00000000-0005-0000-0000-0000FA000000}"/>
    <cellStyle name="Output 2 8 3" xfId="203" xr:uid="{00000000-0005-0000-0000-0000FB000000}"/>
    <cellStyle name="Output 2 8 3 2" xfId="299" xr:uid="{00000000-0005-0000-0000-0000FC000000}"/>
    <cellStyle name="Output 2 9" xfId="111" xr:uid="{00000000-0005-0000-0000-0000FD000000}"/>
    <cellStyle name="Output 2 9 2" xfId="134" xr:uid="{00000000-0005-0000-0000-0000FE000000}"/>
    <cellStyle name="Output 2 9 2 2" xfId="226" xr:uid="{00000000-0005-0000-0000-0000FF000000}"/>
    <cellStyle name="Output 2 9 3" xfId="204" xr:uid="{00000000-0005-0000-0000-000000010000}"/>
    <cellStyle name="Output 2 9 3 2" xfId="300" xr:uid="{00000000-0005-0000-0000-000001010000}"/>
    <cellStyle name="Percent 2" xfId="112" xr:uid="{00000000-0005-0000-0000-000002010000}"/>
    <cellStyle name="Percent 2 2" xfId="268" xr:uid="{00000000-0005-0000-0000-000003010000}"/>
    <cellStyle name="Percent 2 2 2" xfId="269" xr:uid="{00000000-0005-0000-0000-000004010000}"/>
    <cellStyle name="Percent 2 2 3" xfId="270" xr:uid="{00000000-0005-0000-0000-000005010000}"/>
    <cellStyle name="Percent 3" xfId="236" xr:uid="{00000000-0005-0000-0000-000006010000}"/>
    <cellStyle name="Percent 4" xfId="271" xr:uid="{00000000-0005-0000-0000-000007010000}"/>
    <cellStyle name="Percent 5" xfId="311" xr:uid="{00000000-0005-0000-0000-000008010000}"/>
    <cellStyle name="Title 2" xfId="51" xr:uid="{00000000-0005-0000-0000-000009010000}"/>
    <cellStyle name="Total 2" xfId="52" xr:uid="{00000000-0005-0000-0000-00000A010000}"/>
    <cellStyle name="Total 2 10" xfId="124" xr:uid="{00000000-0005-0000-0000-00000B010000}"/>
    <cellStyle name="Total 2 10 2" xfId="216" xr:uid="{00000000-0005-0000-0000-00000C010000}"/>
    <cellStyle name="Total 2 11" xfId="152" xr:uid="{00000000-0005-0000-0000-00000D010000}"/>
    <cellStyle name="Total 2 11 2" xfId="301" xr:uid="{00000000-0005-0000-0000-00000E010000}"/>
    <cellStyle name="Total 2 2" xfId="113" xr:uid="{00000000-0005-0000-0000-00000F010000}"/>
    <cellStyle name="Total 2 2 2" xfId="135" xr:uid="{00000000-0005-0000-0000-000010010000}"/>
    <cellStyle name="Total 2 2 2 2" xfId="227" xr:uid="{00000000-0005-0000-0000-000011010000}"/>
    <cellStyle name="Total 2 2 3" xfId="205" xr:uid="{00000000-0005-0000-0000-000012010000}"/>
    <cellStyle name="Total 2 2 3 2" xfId="302" xr:uid="{00000000-0005-0000-0000-000013010000}"/>
    <cellStyle name="Total 2 3" xfId="114" xr:uid="{00000000-0005-0000-0000-000014010000}"/>
    <cellStyle name="Total 2 3 2" xfId="136" xr:uid="{00000000-0005-0000-0000-000015010000}"/>
    <cellStyle name="Total 2 3 2 2" xfId="228" xr:uid="{00000000-0005-0000-0000-000016010000}"/>
    <cellStyle name="Total 2 3 3" xfId="206" xr:uid="{00000000-0005-0000-0000-000017010000}"/>
    <cellStyle name="Total 2 3 3 2" xfId="303" xr:uid="{00000000-0005-0000-0000-000018010000}"/>
    <cellStyle name="Total 2 4" xfId="115" xr:uid="{00000000-0005-0000-0000-000019010000}"/>
    <cellStyle name="Total 2 4 2" xfId="137" xr:uid="{00000000-0005-0000-0000-00001A010000}"/>
    <cellStyle name="Total 2 4 2 2" xfId="229" xr:uid="{00000000-0005-0000-0000-00001B010000}"/>
    <cellStyle name="Total 2 4 3" xfId="207" xr:uid="{00000000-0005-0000-0000-00001C010000}"/>
    <cellStyle name="Total 2 4 3 2" xfId="304" xr:uid="{00000000-0005-0000-0000-00001D010000}"/>
    <cellStyle name="Total 2 5" xfId="116" xr:uid="{00000000-0005-0000-0000-00001E010000}"/>
    <cellStyle name="Total 2 5 2" xfId="138" xr:uid="{00000000-0005-0000-0000-00001F010000}"/>
    <cellStyle name="Total 2 5 2 2" xfId="230" xr:uid="{00000000-0005-0000-0000-000020010000}"/>
    <cellStyle name="Total 2 5 3" xfId="208" xr:uid="{00000000-0005-0000-0000-000021010000}"/>
    <cellStyle name="Total 2 5 3 2" xfId="305" xr:uid="{00000000-0005-0000-0000-000022010000}"/>
    <cellStyle name="Total 2 6" xfId="117" xr:uid="{00000000-0005-0000-0000-000023010000}"/>
    <cellStyle name="Total 2 6 2" xfId="139" xr:uid="{00000000-0005-0000-0000-000024010000}"/>
    <cellStyle name="Total 2 6 2 2" xfId="231" xr:uid="{00000000-0005-0000-0000-000025010000}"/>
    <cellStyle name="Total 2 6 3" xfId="209" xr:uid="{00000000-0005-0000-0000-000026010000}"/>
    <cellStyle name="Total 2 6 3 2" xfId="306" xr:uid="{00000000-0005-0000-0000-000027010000}"/>
    <cellStyle name="Total 2 7" xfId="118" xr:uid="{00000000-0005-0000-0000-000028010000}"/>
    <cellStyle name="Total 2 7 2" xfId="140" xr:uid="{00000000-0005-0000-0000-000029010000}"/>
    <cellStyle name="Total 2 7 2 2" xfId="232" xr:uid="{00000000-0005-0000-0000-00002A010000}"/>
    <cellStyle name="Total 2 7 3" xfId="210" xr:uid="{00000000-0005-0000-0000-00002B010000}"/>
    <cellStyle name="Total 2 7 3 2" xfId="307" xr:uid="{00000000-0005-0000-0000-00002C010000}"/>
    <cellStyle name="Total 2 8" xfId="119" xr:uid="{00000000-0005-0000-0000-00002D010000}"/>
    <cellStyle name="Total 2 8 2" xfId="141" xr:uid="{00000000-0005-0000-0000-00002E010000}"/>
    <cellStyle name="Total 2 8 2 2" xfId="233" xr:uid="{00000000-0005-0000-0000-00002F010000}"/>
    <cellStyle name="Total 2 8 3" xfId="211" xr:uid="{00000000-0005-0000-0000-000030010000}"/>
    <cellStyle name="Total 2 8 3 2" xfId="308" xr:uid="{00000000-0005-0000-0000-000031010000}"/>
    <cellStyle name="Total 2 9" xfId="120" xr:uid="{00000000-0005-0000-0000-000032010000}"/>
    <cellStyle name="Total 2 9 2" xfId="142" xr:uid="{00000000-0005-0000-0000-000033010000}"/>
    <cellStyle name="Total 2 9 2 2" xfId="234" xr:uid="{00000000-0005-0000-0000-000034010000}"/>
    <cellStyle name="Total 2 9 3" xfId="212" xr:uid="{00000000-0005-0000-0000-000035010000}"/>
    <cellStyle name="Total 2 9 3 2" xfId="309" xr:uid="{00000000-0005-0000-0000-000036010000}"/>
    <cellStyle name="Warning Text 2" xfId="53" xr:uid="{00000000-0005-0000-0000-000037010000}"/>
  </cellStyles>
  <dxfs count="116">
    <dxf>
      <fill>
        <patternFill>
          <bgColor rgb="FFFFFF00"/>
        </patternFill>
      </fill>
    </dxf>
    <dxf>
      <fill>
        <patternFill>
          <bgColor rgb="FFFFFF00"/>
        </patternFill>
      </fill>
    </dxf>
    <dxf>
      <fill>
        <patternFill>
          <bgColor rgb="FFFFFF00"/>
        </patternFill>
      </fill>
    </dxf>
    <dxf>
      <fill>
        <patternFill>
          <bgColor rgb="FFFFFF00"/>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numFmt numFmtId="2" formatCode="0.00"/>
      <alignment horizontal="center" vertical="bottom" textRotation="0" wrapText="0" indent="0" justifyLastLine="0" shrinkToFit="0" readingOrder="0"/>
    </dxf>
    <dxf>
      <numFmt numFmtId="15" formatCode="0.00E+00"/>
    </dxf>
    <dxf>
      <numFmt numFmtId="0" formatCode="General"/>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15" formatCode="0.00E+00"/>
    </dxf>
    <dxf>
      <numFmt numFmtId="15" formatCode="0.00E+00"/>
    </dxf>
    <dxf>
      <numFmt numFmtId="15" formatCode="0.00E+00"/>
    </dxf>
    <dxf>
      <numFmt numFmtId="171" formatCode="0.000"/>
    </dxf>
    <dxf>
      <numFmt numFmtId="170" formatCode="0.000000"/>
    </dxf>
    <dxf>
      <numFmt numFmtId="170" formatCode="0.000000"/>
    </dxf>
    <dxf>
      <numFmt numFmtId="2" formatCode="0.00"/>
    </dxf>
    <dxf>
      <numFmt numFmtId="169" formatCode="0.0000"/>
    </dxf>
    <dxf>
      <numFmt numFmtId="168" formatCode="0.00000"/>
    </dxf>
    <dxf>
      <numFmt numFmtId="2" formatCode="0.00"/>
    </dxf>
    <dxf>
      <numFmt numFmtId="169" formatCode="0.0000"/>
    </dxf>
    <dxf>
      <numFmt numFmtId="169" formatCode="0.0000"/>
    </dxf>
    <dxf>
      <numFmt numFmtId="2" formatCode="0.00"/>
    </dxf>
    <dxf>
      <numFmt numFmtId="168" formatCode="0.00000"/>
    </dxf>
    <dxf>
      <numFmt numFmtId="168" formatCode="0.00000"/>
    </dxf>
    <dxf>
      <alignment horizontal="center" vertical="bottom" textRotation="0" wrapText="0" indent="0" justifyLastLine="0" shrinkToFit="0" readingOrder="0"/>
    </dxf>
    <dxf>
      <font>
        <strike val="0"/>
        <outline val="0"/>
        <shadow val="0"/>
        <u val="none"/>
        <vertAlign val="baseline"/>
        <sz val="10"/>
        <color auto="1"/>
        <name val="Arial"/>
        <scheme val="none"/>
      </font>
      <fill>
        <patternFill patternType="solid">
          <fgColor indexed="64"/>
          <bgColor rgb="FFFFFF00"/>
        </patternFill>
      </fill>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s>
  <tableStyles count="0" defaultTableStyle="TableStyleMedium2" defaultPivotStyle="PivotStyleLight16"/>
  <colors>
    <mruColors>
      <color rgb="FFD9EEFF"/>
      <color rgb="FFD2E9C9"/>
      <color rgb="FF005C97"/>
      <color rgb="FF61A744"/>
      <color rgb="FFAFE1FF"/>
      <color rgb="FF008FB4"/>
      <color rgb="FF002A4E"/>
      <color rgb="FF004F6C"/>
      <color rgb="FF10A3C8"/>
      <color rgb="FF046A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89</xdr:row>
      <xdr:rowOff>123825</xdr:rowOff>
    </xdr:from>
    <xdr:to>
      <xdr:col>8</xdr:col>
      <xdr:colOff>933450</xdr:colOff>
      <xdr:row>93</xdr:row>
      <xdr:rowOff>57150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5201900"/>
          <a:ext cx="1771650" cy="581025"/>
        </a:xfrm>
        <a:prstGeom prst="rect">
          <a:avLst/>
        </a:prstGeom>
      </xdr:spPr>
    </xdr:pic>
    <xdr:clientData/>
  </xdr:twoCellAnchor>
  <xdr:twoCellAnchor>
    <xdr:from>
      <xdr:col>0</xdr:col>
      <xdr:colOff>38100</xdr:colOff>
      <xdr:row>4</xdr:row>
      <xdr:rowOff>200024</xdr:rowOff>
    </xdr:from>
    <xdr:to>
      <xdr:col>9</xdr:col>
      <xdr:colOff>19050</xdr:colOff>
      <xdr:row>98</xdr:row>
      <xdr:rowOff>57150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100" y="1190624"/>
          <a:ext cx="6191250" cy="15373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u="sng">
              <a:solidFill>
                <a:schemeClr val="dk1"/>
              </a:solidFill>
              <a:effectLst/>
              <a:latin typeface="+mn-lt"/>
              <a:ea typeface="+mn-ea"/>
              <a:cs typeface="+mn-cs"/>
            </a:rPr>
            <a:t>Step 1: Application</a:t>
          </a:r>
        </a:p>
        <a:p>
          <a:pPr marL="228600" indent="-228600">
            <a:buFont typeface="+mj-lt"/>
            <a:buAutoNum type="arabicPeriod"/>
          </a:pPr>
          <a:endParaRPr lang="en-CA" sz="1100">
            <a:solidFill>
              <a:schemeClr val="dk1"/>
            </a:solidFill>
            <a:effectLst/>
            <a:latin typeface="+mn-lt"/>
            <a:ea typeface="+mn-ea"/>
            <a:cs typeface="+mn-cs"/>
          </a:endParaRPr>
        </a:p>
        <a:p>
          <a:pPr marL="0" indent="0">
            <a:buFontTx/>
            <a:buNone/>
          </a:pPr>
          <a:r>
            <a:rPr lang="en-CA" sz="1100" b="1">
              <a:solidFill>
                <a:schemeClr val="dk1"/>
              </a:solidFill>
              <a:effectLst/>
              <a:latin typeface="+mn-lt"/>
              <a:ea typeface="+mn-ea"/>
              <a:cs typeface="+mn-cs"/>
            </a:rPr>
            <a:t>Note: </a:t>
          </a:r>
        </a:p>
        <a:p>
          <a:pPr marL="0" indent="0">
            <a:buFontTx/>
            <a:buNone/>
          </a:pPr>
          <a:r>
            <a:rPr lang="en-CA" sz="1100" b="1">
              <a:solidFill>
                <a:schemeClr val="dk1"/>
              </a:solidFill>
              <a:effectLst/>
              <a:latin typeface="+mn-lt"/>
              <a:ea typeface="+mn-ea"/>
              <a:cs typeface="+mn-cs"/>
            </a:rPr>
            <a:t>All CleanBC Custom</a:t>
          </a:r>
          <a:r>
            <a:rPr lang="en-CA" sz="1100" b="1" baseline="0">
              <a:solidFill>
                <a:schemeClr val="dk1"/>
              </a:solidFill>
              <a:effectLst/>
              <a:latin typeface="+mn-lt"/>
              <a:ea typeface="+mn-ea"/>
              <a:cs typeface="+mn-cs"/>
            </a:rPr>
            <a:t> </a:t>
          </a:r>
          <a:r>
            <a:rPr lang="en-CA" sz="1100" b="1">
              <a:solidFill>
                <a:schemeClr val="dk1"/>
              </a:solidFill>
              <a:effectLst/>
              <a:latin typeface="+mn-lt"/>
              <a:ea typeface="+mn-ea"/>
              <a:cs typeface="+mn-cs"/>
            </a:rPr>
            <a:t>Lite applications to complete 1.0 Application section. </a:t>
          </a:r>
        </a:p>
        <a:p>
          <a:pPr marL="0" indent="0">
            <a:buFontTx/>
            <a:buNone/>
          </a:pPr>
          <a:endParaRPr lang="en-CA" sz="1100" b="1">
            <a:solidFill>
              <a:schemeClr val="dk1"/>
            </a:solidFill>
            <a:effectLst/>
            <a:latin typeface="+mn-lt"/>
            <a:ea typeface="+mn-ea"/>
            <a:cs typeface="+mn-cs"/>
          </a:endParaRPr>
        </a:p>
        <a:p>
          <a:pPr marL="228600" indent="-228600">
            <a:buFont typeface="+mj-lt"/>
            <a:buAutoNum type="arabicPeriod"/>
          </a:pPr>
          <a:r>
            <a:rPr lang="en-CA" sz="1100">
              <a:solidFill>
                <a:schemeClr val="dk1"/>
              </a:solidFill>
              <a:effectLst/>
              <a:latin typeface="+mn-lt"/>
              <a:ea typeface="+mn-ea"/>
              <a:cs typeface="+mn-cs"/>
            </a:rPr>
            <a:t>Enter Customer and Project details</a:t>
          </a:r>
          <a:endParaRPr lang="en-CA" sz="1100">
            <a:effectLst/>
          </a:endParaRPr>
        </a:p>
        <a:p>
          <a:pPr marL="685800" lvl="1" indent="-228600">
            <a:buFont typeface="+mj-lt"/>
            <a:buAutoNum type="alphaLcPeriod"/>
          </a:pPr>
          <a:r>
            <a:rPr lang="en-CA" sz="1100">
              <a:solidFill>
                <a:schemeClr val="dk1"/>
              </a:solidFill>
              <a:effectLst/>
              <a:latin typeface="+mn-lt"/>
              <a:ea typeface="+mn-ea"/>
              <a:cs typeface="+mn-cs"/>
            </a:rPr>
            <a:t>Confirm Revision number and date</a:t>
          </a:r>
        </a:p>
        <a:p>
          <a:pPr marL="685800" lvl="1" indent="-228600">
            <a:buFont typeface="+mj-lt"/>
            <a:buAutoNum type="alphaLcPeriod"/>
          </a:pPr>
          <a:r>
            <a:rPr lang="en-CA" sz="1100">
              <a:solidFill>
                <a:schemeClr val="dk1"/>
              </a:solidFill>
              <a:effectLst/>
              <a:latin typeface="+mn-lt"/>
              <a:ea typeface="+mn-ea"/>
              <a:cs typeface="+mn-cs"/>
            </a:rPr>
            <a:t>Enter the name of the customer and site information</a:t>
          </a:r>
          <a:endParaRPr lang="en-CA" sz="1400">
            <a:solidFill>
              <a:schemeClr val="dk1"/>
            </a:solidFill>
            <a:effectLst/>
            <a:latin typeface="+mn-lt"/>
            <a:ea typeface="+mn-ea"/>
            <a:cs typeface="+mn-cs"/>
          </a:endParaRPr>
        </a:p>
        <a:p>
          <a:pPr marL="685800" lvl="1" indent="-228600">
            <a:buFont typeface="+mj-lt"/>
            <a:buAutoNum type="alphaLcPeriod"/>
          </a:pPr>
          <a:r>
            <a:rPr lang="en-CA" sz="1100" baseline="0">
              <a:solidFill>
                <a:schemeClr val="dk1"/>
              </a:solidFill>
              <a:effectLst/>
              <a:latin typeface="+mn-lt"/>
              <a:ea typeface="+mn-ea"/>
              <a:cs typeface="+mn-cs"/>
            </a:rPr>
            <a:t>Enter a building name</a:t>
          </a:r>
        </a:p>
        <a:p>
          <a:pPr marL="685800" lvl="1" indent="-228600">
            <a:buFont typeface="+mj-lt"/>
            <a:buAutoNum type="alphaLcPeriod"/>
          </a:pPr>
          <a:r>
            <a:rPr lang="en-CA" sz="1100" baseline="0">
              <a:solidFill>
                <a:schemeClr val="dk1"/>
              </a:solidFill>
              <a:effectLst/>
              <a:latin typeface="+mn-lt"/>
              <a:ea typeface="+mn-ea"/>
              <a:cs typeface="+mn-cs"/>
            </a:rPr>
            <a:t>Enter Contractor/consultant name and contact info</a:t>
          </a:r>
          <a:endParaRPr lang="en-CA" sz="1400" baseline="0">
            <a:solidFill>
              <a:schemeClr val="dk1"/>
            </a:solidFill>
            <a:effectLst/>
            <a:latin typeface="+mn-lt"/>
            <a:ea typeface="+mn-ea"/>
            <a:cs typeface="+mn-cs"/>
          </a:endParaRPr>
        </a:p>
        <a:p>
          <a:pPr marL="685800" lvl="1" indent="-228600">
            <a:buFont typeface="+mj-lt"/>
            <a:buAutoNum type="alphaLcPeriod"/>
          </a:pPr>
          <a:r>
            <a:rPr lang="en-CA" sz="1100">
              <a:solidFill>
                <a:schemeClr val="dk1"/>
              </a:solidFill>
              <a:effectLst/>
              <a:latin typeface="+mn-lt"/>
              <a:ea typeface="+mn-ea"/>
              <a:cs typeface="+mn-cs"/>
            </a:rPr>
            <a:t>If</a:t>
          </a:r>
          <a:r>
            <a:rPr lang="en-CA" sz="1100" baseline="0">
              <a:solidFill>
                <a:schemeClr val="dk1"/>
              </a:solidFill>
              <a:effectLst/>
              <a:latin typeface="+mn-lt"/>
              <a:ea typeface="+mn-ea"/>
              <a:cs typeface="+mn-cs"/>
            </a:rPr>
            <a:t> applicable, e</a:t>
          </a:r>
          <a:r>
            <a:rPr lang="en-CA" sz="1100">
              <a:solidFill>
                <a:schemeClr val="dk1"/>
              </a:solidFill>
              <a:effectLst/>
              <a:latin typeface="+mn-lt"/>
              <a:ea typeface="+mn-ea"/>
              <a:cs typeface="+mn-cs"/>
            </a:rPr>
            <a:t>nter</a:t>
          </a:r>
          <a:r>
            <a:rPr lang="en-CA" sz="1100" baseline="0">
              <a:solidFill>
                <a:schemeClr val="dk1"/>
              </a:solidFill>
              <a:effectLst/>
              <a:latin typeface="+mn-lt"/>
              <a:ea typeface="+mn-ea"/>
              <a:cs typeface="+mn-cs"/>
            </a:rPr>
            <a:t> the name  and contact info of the BC Hydro KAM and /or BC Hydro sponsored Energy Manager</a:t>
          </a:r>
        </a:p>
        <a:p>
          <a:pPr marL="685800" lvl="1" indent="-228600">
            <a:buFont typeface="+mj-lt"/>
            <a:buAutoNum type="alphaL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baseline="0">
              <a:solidFill>
                <a:schemeClr val="dk1"/>
              </a:solidFill>
              <a:effectLst/>
              <a:latin typeface="+mn-lt"/>
              <a:ea typeface="+mn-ea"/>
              <a:cs typeface="+mn-cs"/>
            </a:rPr>
            <a:t>Confirm if selected contractor/consultant is registered with BC Hydro Alliance</a:t>
          </a:r>
        </a:p>
        <a:p>
          <a:pPr marL="228600" lvl="0" indent="-228600">
            <a:buFont typeface="+mj-lt"/>
            <a:buAutoNum type="arabi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baseline="0">
              <a:solidFill>
                <a:schemeClr val="dk1"/>
              </a:solidFill>
              <a:effectLst/>
              <a:latin typeface="+mn-lt"/>
              <a:ea typeface="+mn-ea"/>
              <a:cs typeface="+mn-cs"/>
            </a:rPr>
            <a:t>Confirm if  BC Hydro Conservation and Energy Management (CEM) Engineering, Alliance, or Business Help Line has been consulted in the preparation of this application</a:t>
          </a:r>
        </a:p>
        <a:p>
          <a:pPr marL="228600" lvl="0" indent="-228600">
            <a:buFont typeface="+mj-lt"/>
            <a:buAutoNum type="arabi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a:solidFill>
                <a:schemeClr val="dk1"/>
              </a:solidFill>
              <a:effectLst/>
              <a:latin typeface="+mn-lt"/>
              <a:ea typeface="+mn-ea"/>
              <a:cs typeface="+mn-cs"/>
            </a:rPr>
            <a:t>Provide existing building areas, type, operating hours</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and electrical connection details (if known, but it must be entered at study stage)</a:t>
          </a:r>
        </a:p>
        <a:p>
          <a:pPr marL="685800" lvl="1" indent="-228600">
            <a:buFont typeface="+mj-lt"/>
            <a:buAutoNum type="alphaLcPeriod"/>
          </a:pPr>
          <a:r>
            <a:rPr lang="en-CA" sz="1100" baseline="0">
              <a:solidFill>
                <a:schemeClr val="dk1"/>
              </a:solidFill>
              <a:effectLst/>
              <a:latin typeface="+mn-lt"/>
              <a:ea typeface="+mn-ea"/>
              <a:cs typeface="+mn-cs"/>
            </a:rPr>
            <a:t>Enter the stationary end uses within the system boundary, their corresponding fossil fuel type, and the proposed LCE measure to impact that end use</a:t>
          </a:r>
          <a:endParaRPr lang="en-CA" sz="1400" baseline="0">
            <a:solidFill>
              <a:schemeClr val="dk1"/>
            </a:solidFill>
            <a:effectLst/>
            <a:latin typeface="+mn-lt"/>
            <a:ea typeface="+mn-ea"/>
            <a:cs typeface="+mn-cs"/>
          </a:endParaRPr>
        </a:p>
        <a:p>
          <a:pPr marL="685800" lvl="1" indent="-228600">
            <a:buFont typeface="+mj-lt"/>
            <a:buAutoNum type="alphaLcPeriod"/>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Enter the existing building electrical consumption and corresponding rate including </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annual</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purchased electricity (from </a:t>
          </a:r>
          <a:r>
            <a:rPr lang="en-US" sz="1100">
              <a:solidFill>
                <a:schemeClr val="dk1"/>
              </a:solidFill>
              <a:effectLst/>
              <a:latin typeface="+mn-lt"/>
              <a:ea typeface="+mn-ea"/>
              <a:cs typeface="+mn-cs"/>
            </a:rPr>
            <a:t>the energy bills</a:t>
          </a:r>
          <a:r>
            <a:rPr lang="en-US" sz="1100" baseline="0">
              <a:solidFill>
                <a:schemeClr val="dk1"/>
              </a:solidFill>
              <a:effectLst/>
              <a:latin typeface="+mn-lt"/>
              <a:ea typeface="+mn-ea"/>
              <a:cs typeface="+mn-cs"/>
            </a:rPr>
            <a:t> u</a:t>
          </a:r>
          <a:r>
            <a:rPr lang="en-US" sz="1100">
              <a:solidFill>
                <a:schemeClr val="dk1"/>
              </a:solidFill>
              <a:effectLst/>
              <a:latin typeface="+mn-lt"/>
              <a:ea typeface="+mn-ea"/>
              <a:cs typeface="+mn-cs"/>
            </a:rPr>
            <a:t>se the year with the usual building operating hours)</a:t>
          </a:r>
          <a:endParaRPr lang="en-CA" sz="110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average</a:t>
          </a:r>
          <a:r>
            <a:rPr lang="en-CA" sz="1100" baseline="0">
              <a:solidFill>
                <a:schemeClr val="dk1"/>
              </a:solidFill>
              <a:effectLst/>
              <a:latin typeface="+mn-lt"/>
              <a:ea typeface="+mn-ea"/>
              <a:cs typeface="+mn-cs"/>
            </a:rPr>
            <a:t> annual </a:t>
          </a:r>
          <a:r>
            <a:rPr lang="en-CA" sz="1100">
              <a:solidFill>
                <a:schemeClr val="dk1"/>
              </a:solidFill>
              <a:effectLst/>
              <a:latin typeface="+mn-lt"/>
              <a:ea typeface="+mn-ea"/>
              <a:cs typeface="+mn-cs"/>
            </a:rPr>
            <a:t>peak demand and </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average monthly</a:t>
          </a:r>
          <a:r>
            <a:rPr lang="en-CA" sz="1100" baseline="0">
              <a:solidFill>
                <a:schemeClr val="dk1"/>
              </a:solidFill>
              <a:effectLst/>
              <a:latin typeface="+mn-lt"/>
              <a:ea typeface="+mn-ea"/>
              <a:cs typeface="+mn-cs"/>
            </a:rPr>
            <a:t> peak </a:t>
          </a:r>
          <a:r>
            <a:rPr lang="en-CA" sz="1100">
              <a:solidFill>
                <a:schemeClr val="dk1"/>
              </a:solidFill>
              <a:effectLst/>
              <a:latin typeface="+mn-lt"/>
              <a:ea typeface="+mn-ea"/>
              <a:cs typeface="+mn-cs"/>
            </a:rPr>
            <a:t>demand</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Enter</a:t>
          </a:r>
          <a:r>
            <a:rPr lang="en-CA" sz="1100" baseline="0">
              <a:solidFill>
                <a:schemeClr val="dk1"/>
              </a:solidFill>
              <a:effectLst/>
              <a:latin typeface="+mn-lt"/>
              <a:ea typeface="+mn-ea"/>
              <a:cs typeface="+mn-cs"/>
            </a:rPr>
            <a:t> the existing building </a:t>
          </a:r>
          <a:r>
            <a:rPr lang="en-CA" sz="1100">
              <a:solidFill>
                <a:schemeClr val="dk1"/>
              </a:solidFill>
              <a:effectLst/>
              <a:latin typeface="+mn-lt"/>
              <a:ea typeface="+mn-ea"/>
              <a:cs typeface="+mn-cs"/>
            </a:rPr>
            <a:t>fossil fuels</a:t>
          </a:r>
          <a:r>
            <a:rPr lang="en-CA" sz="1100" baseline="0">
              <a:solidFill>
                <a:schemeClr val="dk1"/>
              </a:solidFill>
              <a:effectLst/>
              <a:latin typeface="+mn-lt"/>
              <a:ea typeface="+mn-ea"/>
              <a:cs typeface="+mn-cs"/>
            </a:rPr>
            <a:t> consumption </a:t>
          </a:r>
          <a:endParaRPr lang="en-CA" sz="110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Enter the corresponding fuel quantity based on the units provided</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(from </a:t>
          </a:r>
          <a:r>
            <a:rPr lang="en-US" sz="1100">
              <a:solidFill>
                <a:schemeClr val="dk1"/>
              </a:solidFill>
              <a:effectLst/>
              <a:latin typeface="+mn-lt"/>
              <a:ea typeface="+mn-ea"/>
              <a:cs typeface="+mn-cs"/>
            </a:rPr>
            <a:t>the energy bills</a:t>
          </a:r>
          <a:r>
            <a:rPr lang="en-US" sz="1100" baseline="0">
              <a:solidFill>
                <a:schemeClr val="dk1"/>
              </a:solidFill>
              <a:effectLst/>
              <a:latin typeface="+mn-lt"/>
              <a:ea typeface="+mn-ea"/>
              <a:cs typeface="+mn-cs"/>
            </a:rPr>
            <a:t> u</a:t>
          </a:r>
          <a:r>
            <a:rPr lang="en-US" sz="1100">
              <a:solidFill>
                <a:schemeClr val="dk1"/>
              </a:solidFill>
              <a:effectLst/>
              <a:latin typeface="+mn-lt"/>
              <a:ea typeface="+mn-ea"/>
              <a:cs typeface="+mn-cs"/>
            </a:rPr>
            <a:t>se the year with the usual building operating hours)</a:t>
          </a:r>
          <a:endParaRPr lang="en-CA" sz="1100" baseline="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Enter the approximate rate in $/unit for the fuel specified</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Describe existing unit/system  </a:t>
          </a:r>
          <a:r>
            <a:rPr lang="en-US" sz="1100">
              <a:solidFill>
                <a:schemeClr val="dk1"/>
              </a:solidFill>
              <a:effectLst/>
              <a:latin typeface="+mn-lt"/>
              <a:ea typeface="+mn-ea"/>
              <a:cs typeface="+mn-cs"/>
            </a:rPr>
            <a:t>(size, service area, operating schedule etc. ) Indicate if unit/system is at the end of life</a:t>
          </a:r>
          <a:r>
            <a:rPr lang="en-CA" sz="1100" baseline="0">
              <a:solidFill>
                <a:schemeClr val="dk1"/>
              </a:solidFill>
              <a:effectLst/>
              <a:latin typeface="+mn-lt"/>
              <a:ea typeface="+mn-ea"/>
              <a:cs typeface="+mn-cs"/>
            </a:rPr>
            <a: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existing unit/system  heating end use, its corresponding fossil fuel type, and the proposed electrification measure to impact that end use.</a:t>
          </a:r>
          <a:endParaRPr lang="en-CA" sz="1100">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Describe the proposed</a:t>
          </a:r>
          <a:r>
            <a:rPr lang="en-CA" sz="1100" baseline="0">
              <a:solidFill>
                <a:schemeClr val="dk1"/>
              </a:solidFill>
              <a:effectLst/>
              <a:latin typeface="+mn-lt"/>
              <a:ea typeface="+mn-ea"/>
              <a:cs typeface="+mn-cs"/>
            </a:rPr>
            <a:t> electrification measure. Indicate here if more than one electrification measure is proposed. Describe the additional measure. If application is approved, an additional  study results spreadsheet will be unlocked for additional measure data inputs.</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any further information on the expected additional benefits that may be expected from the project including Carbon Tax Credits, 3rd party funding, or other.</a:t>
          </a:r>
          <a:endParaRPr lang="en-CA" sz="1100">
            <a:solidFill>
              <a:schemeClr val="dk1"/>
            </a:solidFill>
            <a:effectLst/>
            <a:latin typeface="+mn-lt"/>
            <a:ea typeface="+mn-ea"/>
            <a:cs typeface="+mn-cs"/>
          </a:endParaRPr>
        </a:p>
        <a:p>
          <a:pPr marL="228600" lvl="0" indent="-228600">
            <a:buFont typeface="+mj-lt"/>
            <a:buAutoNum type="arabicPeriod"/>
          </a:pPr>
          <a:endParaRPr lang="en-CA" sz="1100">
            <a:solidFill>
              <a:schemeClr val="dk1"/>
            </a:solidFill>
            <a:effectLst/>
            <a:latin typeface="+mn-lt"/>
            <a:ea typeface="+mn-ea"/>
            <a:cs typeface="+mn-cs"/>
          </a:endParaRPr>
        </a:p>
        <a:p>
          <a:pPr marL="228600" lvl="0" indent="-228600">
            <a:buFont typeface="+mj-lt"/>
            <a:buAutoNum type="arabicPeriod"/>
          </a:pPr>
          <a:r>
            <a:rPr lang="en-CA" sz="1100">
              <a:solidFill>
                <a:schemeClr val="dk1"/>
              </a:solidFill>
              <a:effectLst/>
              <a:latin typeface="+mn-lt"/>
              <a:ea typeface="+mn-ea"/>
              <a:cs typeface="+mn-cs"/>
            </a:rPr>
            <a:t>Describe</a:t>
          </a:r>
          <a:r>
            <a:rPr lang="en-CA" sz="1100" baseline="0">
              <a:solidFill>
                <a:schemeClr val="dk1"/>
              </a:solidFill>
              <a:effectLst/>
              <a:latin typeface="+mn-lt"/>
              <a:ea typeface="+mn-ea"/>
              <a:cs typeface="+mn-cs"/>
            </a:rPr>
            <a:t> a possible implementation schedule, risks and their mitigation, and comments on confidence in and accuracy of pre-screen information</a:t>
          </a:r>
          <a:endParaRPr lang="en-CA" sz="1100">
            <a:solidFill>
              <a:schemeClr val="dk1"/>
            </a:solidFill>
            <a:effectLst/>
            <a:latin typeface="+mn-lt"/>
            <a:ea typeface="+mn-ea"/>
            <a:cs typeface="+mn-cs"/>
          </a:endParaRPr>
        </a:p>
        <a:p>
          <a:endParaRPr lang="en-CA" sz="1100">
            <a:effectLst/>
          </a:endParaRPr>
        </a:p>
        <a:p>
          <a:r>
            <a:rPr lang="en-CA" sz="1400" b="1" u="sng">
              <a:solidFill>
                <a:schemeClr val="dk1"/>
              </a:solidFill>
              <a:effectLst/>
              <a:latin typeface="+mn-lt"/>
              <a:ea typeface="+mn-ea"/>
              <a:cs typeface="+mn-cs"/>
            </a:rPr>
            <a:t>Step </a:t>
          </a:r>
          <a:r>
            <a:rPr lang="en-CA" sz="1400" b="1" u="sng" baseline="0">
              <a:solidFill>
                <a:schemeClr val="dk1"/>
              </a:solidFill>
              <a:effectLst/>
              <a:latin typeface="+mn-lt"/>
              <a:ea typeface="+mn-ea"/>
              <a:cs typeface="+mn-cs"/>
            </a:rPr>
            <a:t>2: </a:t>
          </a:r>
          <a:r>
            <a:rPr lang="en-CA" sz="1400" b="1" u="sng">
              <a:solidFill>
                <a:schemeClr val="dk1"/>
              </a:solidFill>
              <a:effectLst/>
              <a:latin typeface="+mn-lt"/>
              <a:ea typeface="+mn-ea"/>
              <a:cs typeface="+mn-cs"/>
            </a:rPr>
            <a:t>Study</a:t>
          </a:r>
          <a:endParaRPr lang="en-CA" sz="1400">
            <a:effectLst/>
          </a:endParaRPr>
        </a:p>
        <a:p>
          <a:r>
            <a:rPr lang="en-CA" sz="1100">
              <a:solidFill>
                <a:schemeClr val="dk1"/>
              </a:solidFill>
              <a:effectLst/>
              <a:latin typeface="+mn-lt"/>
              <a:ea typeface="+mn-ea"/>
              <a:cs typeface="+mn-cs"/>
            </a:rPr>
            <a:t> </a:t>
          </a:r>
        </a:p>
        <a:p>
          <a:r>
            <a:rPr lang="en-CA" sz="1100" b="1">
              <a:solidFill>
                <a:schemeClr val="dk1"/>
              </a:solidFill>
              <a:effectLst/>
              <a:latin typeface="+mn-lt"/>
              <a:ea typeface="+mn-ea"/>
              <a:cs typeface="+mn-cs"/>
            </a:rPr>
            <a:t>Note:</a:t>
          </a:r>
          <a:r>
            <a:rPr lang="en-CA" sz="1100" b="1" baseline="0">
              <a:solidFill>
                <a:schemeClr val="dk1"/>
              </a:solidFill>
              <a:effectLst/>
              <a:latin typeface="+mn-lt"/>
              <a:ea typeface="+mn-ea"/>
              <a:cs typeface="+mn-cs"/>
            </a:rPr>
            <a:t> </a:t>
          </a:r>
          <a:r>
            <a:rPr lang="en-CA" sz="1100" b="1">
              <a:solidFill>
                <a:schemeClr val="dk1"/>
              </a:solidFill>
              <a:effectLst/>
              <a:latin typeface="+mn-lt"/>
              <a:ea typeface="+mn-ea"/>
              <a:cs typeface="+mn-cs"/>
            </a:rPr>
            <a:t>Once the Application  submission is approved by BC Hydro, applicant is  to </a:t>
          </a:r>
          <a:r>
            <a:rPr lang="en-CA" sz="1100" b="1" baseline="0">
              <a:solidFill>
                <a:schemeClr val="dk1"/>
              </a:solidFill>
              <a:effectLst/>
              <a:latin typeface="+mn-lt"/>
              <a:ea typeface="+mn-ea"/>
              <a:cs typeface="+mn-cs"/>
            </a:rPr>
            <a:t>fill out the 2.0 Study spreadsheet</a:t>
          </a:r>
          <a:r>
            <a:rPr lang="en-CA" sz="1100" b="1">
              <a:solidFill>
                <a:schemeClr val="dk1"/>
              </a:solidFill>
              <a:effectLst/>
              <a:latin typeface="+mn-lt"/>
              <a:ea typeface="+mn-ea"/>
              <a:cs typeface="+mn-cs"/>
            </a:rPr>
            <a:t>. </a:t>
          </a:r>
        </a:p>
        <a:p>
          <a:pPr marL="171450" indent="-171450">
            <a:buFont typeface="Arial" panose="020B0604020202020204" pitchFamily="34" charset="0"/>
            <a:buChar char="•"/>
          </a:pPr>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Equipment</a:t>
          </a:r>
          <a:r>
            <a:rPr lang="en-CA" sz="1100" b="1" u="sng" baseline="0">
              <a:solidFill>
                <a:schemeClr val="dk1"/>
              </a:solidFill>
              <a:effectLst/>
              <a:latin typeface="+mn-lt"/>
              <a:ea typeface="+mn-ea"/>
              <a:cs typeface="+mn-cs"/>
            </a:rPr>
            <a:t> selections sheets (in pdf format) from the vendors must be provided along with additional  energy calculations and incremental costing estimates. The calculations and estimates shall be provided in electronic format or entered in the Supporting Information spreadsheet .</a:t>
          </a:r>
          <a:endParaRPr lang="en-CA" sz="1100" b="1" u="sng">
            <a:solidFill>
              <a:schemeClr val="dk1"/>
            </a:solidFill>
            <a:effectLst/>
            <a:latin typeface="+mn-lt"/>
            <a:ea typeface="+mn-ea"/>
            <a:cs typeface="+mn-cs"/>
          </a:endParaRPr>
        </a:p>
        <a:p>
          <a:endParaRPr lang="en-CA">
            <a:effectLst/>
          </a:endParaRPr>
        </a:p>
        <a:p>
          <a:pPr marL="228600" indent="-228600">
            <a:buFont typeface="+mj-lt"/>
            <a:buAutoNum type="arabicPeriod"/>
          </a:pPr>
          <a:r>
            <a:rPr lang="en-CA" sz="1100" baseline="0">
              <a:solidFill>
                <a:schemeClr val="dk1"/>
              </a:solidFill>
              <a:effectLst/>
              <a:latin typeface="+mn-lt"/>
              <a:ea typeface="+mn-ea"/>
              <a:cs typeface="+mn-cs"/>
            </a:rPr>
            <a:t>If applicable, update name and contact info of the prime contractor/consultant who filled out this section and the  date of Study Results inputs</a:t>
          </a:r>
        </a:p>
        <a:p>
          <a:pPr marL="228600" indent="-228600">
            <a:buFont typeface="+mj-lt"/>
            <a:buAutoNum type="arabicPeriod"/>
          </a:pPr>
          <a:endParaRPr lang="en-CA" sz="1100" baseline="0">
            <a:solidFill>
              <a:schemeClr val="dk1"/>
            </a:solidFill>
            <a:effectLst/>
            <a:latin typeface="+mn-lt"/>
            <a:ea typeface="+mn-ea"/>
            <a:cs typeface="+mn-cs"/>
          </a:endParaRPr>
        </a:p>
        <a:p>
          <a:pPr marL="228600" indent="-228600">
            <a:buFont typeface="+mj-lt"/>
            <a:buAutoNum type="arabicPeriod"/>
          </a:pPr>
          <a:r>
            <a:rPr lang="en-CA" sz="1100" baseline="0">
              <a:solidFill>
                <a:schemeClr val="dk1"/>
              </a:solidFill>
              <a:effectLst/>
              <a:latin typeface="+mn-lt"/>
              <a:ea typeface="+mn-ea"/>
              <a:cs typeface="+mn-cs"/>
            </a:rPr>
            <a:t>Confirm that proposed LCE measures match the measures proposed in Application section. Update if applicable. In case of more than one proposed electrification measure, an additional  study results spreadsheet will be unlocked for additional measure data inputs</a:t>
          </a:r>
        </a:p>
        <a:p>
          <a:pPr marL="228600" indent="-228600">
            <a:buFont typeface="+mj-lt"/>
            <a:buAutoNum type="arabicPeriod"/>
          </a:pPr>
          <a:endParaRPr lang="en-CA" sz="1100" baseline="0">
            <a:solidFill>
              <a:schemeClr val="dk1"/>
            </a:solidFill>
            <a:effectLst/>
            <a:latin typeface="+mn-lt"/>
            <a:ea typeface="+mn-ea"/>
            <a:cs typeface="+mn-cs"/>
          </a:endParaRPr>
        </a:p>
        <a:p>
          <a:pPr marL="228600" indent="-228600">
            <a:buFont typeface="+mj-lt"/>
            <a:buAutoNum type="arabicPeriod"/>
          </a:pPr>
          <a:r>
            <a:rPr lang="en-CA" sz="1100" baseline="0">
              <a:solidFill>
                <a:schemeClr val="dk1"/>
              </a:solidFill>
              <a:effectLst/>
              <a:latin typeface="+mn-lt"/>
              <a:ea typeface="+mn-ea"/>
              <a:cs typeface="+mn-cs"/>
            </a:rPr>
            <a:t>Provide updates to baseline and proposed measures electricity and fuel consumption. </a:t>
          </a:r>
          <a:r>
            <a:rPr lang="en-US" sz="1100">
              <a:solidFill>
                <a:schemeClr val="dk1"/>
              </a:solidFill>
              <a:effectLst/>
              <a:latin typeface="+mn-lt"/>
              <a:ea typeface="+mn-ea"/>
              <a:cs typeface="+mn-cs"/>
            </a:rPr>
            <a:t>If proposed electrification measure replaces the end of life existing unit, enter the total existing annual building electricity and fuel consumption adjusted with the consumption</a:t>
          </a:r>
          <a:r>
            <a:rPr lang="en-US" sz="1100" baseline="0">
              <a:solidFill>
                <a:schemeClr val="dk1"/>
              </a:solidFill>
              <a:effectLst/>
              <a:latin typeface="+mn-lt"/>
              <a:ea typeface="+mn-ea"/>
              <a:cs typeface="+mn-cs"/>
            </a:rPr>
            <a:t> of a</a:t>
          </a:r>
          <a:r>
            <a:rPr lang="en-US" sz="1100">
              <a:solidFill>
                <a:schemeClr val="dk1"/>
              </a:solidFill>
              <a:effectLst/>
              <a:latin typeface="+mn-lt"/>
              <a:ea typeface="+mn-ea"/>
              <a:cs typeface="+mn-cs"/>
            </a:rPr>
            <a:t> </a:t>
          </a:r>
          <a:r>
            <a:rPr lang="en-US" sz="1100" u="sng" baseline="0">
              <a:solidFill>
                <a:schemeClr val="dk1"/>
              </a:solidFill>
              <a:effectLst/>
              <a:latin typeface="+mn-lt"/>
              <a:ea typeface="+mn-ea"/>
              <a:cs typeface="+mn-cs"/>
            </a:rPr>
            <a:t>new</a:t>
          </a:r>
          <a:r>
            <a:rPr lang="en-US" sz="1100">
              <a:solidFill>
                <a:schemeClr val="dk1"/>
              </a:solidFill>
              <a:effectLst/>
              <a:latin typeface="+mn-lt"/>
              <a:ea typeface="+mn-ea"/>
              <a:cs typeface="+mn-cs"/>
            </a:rPr>
            <a:t> equivalent replacement unit  (baseline) currently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available on market (i.e. new gas fired rooftop unit with better furnace efficiency and more efficient fans). If proposed electrification measure will be just added to an existing system (i.e. sewage heat recovery heat pump water heater) copy the existing electricity and fuel consumption numbers from the application tab</a:t>
          </a:r>
          <a:endParaRPr lang="en-CA" sz="1100" baseline="0">
            <a:solidFill>
              <a:schemeClr val="dk1"/>
            </a:solidFill>
            <a:effectLst/>
            <a:latin typeface="+mn-lt"/>
            <a:ea typeface="+mn-ea"/>
            <a:cs typeface="+mn-cs"/>
          </a:endParaRPr>
        </a:p>
        <a:p>
          <a:pPr marL="228600" indent="-228600">
            <a:buFont typeface="+mj-lt"/>
            <a:buAutoNum type="arabicPeriod"/>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the building annual electricity consumption, annual peak, and average monthly peak demand  post electrification measure installation</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the building annual quantity of fuels consumed post electrification measure installation</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If main switch capacity is exceeded , BC Hydro will follow up to discuss load impacts on your electric service]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 'best estimate' value for the costs of the baseline (if applicable)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 'best estimate' value for the costs to implement the electrification measure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0" lvl="0" indent="0">
            <a:buFontTx/>
            <a:buNone/>
          </a:pPr>
          <a:r>
            <a:rPr lang="en-CA" sz="1100" i="1" baseline="0">
              <a:solidFill>
                <a:schemeClr val="dk1"/>
              </a:solidFill>
              <a:effectLst/>
              <a:latin typeface="+mn-lt"/>
              <a:ea typeface="+mn-ea"/>
              <a:cs typeface="+mn-cs"/>
            </a:rPr>
            <a:t>GHG conversions are based on the BC Best Practices Methodology for Quantifying GHG Emissions</a:t>
          </a:r>
        </a:p>
        <a:p>
          <a:pPr marL="0" lvl="0" indent="0">
            <a:buFontTx/>
            <a:buNone/>
          </a:pPr>
          <a:endParaRPr lang="en-CA" sz="1100" i="1"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33</xdr:row>
      <xdr:rowOff>57149</xdr:rowOff>
    </xdr:from>
    <xdr:to>
      <xdr:col>15</xdr:col>
      <xdr:colOff>0</xdr:colOff>
      <xdr:row>38</xdr:row>
      <xdr:rowOff>104775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00024" y="7372349"/>
          <a:ext cx="7134226" cy="97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000">
              <a:effectLst/>
              <a:latin typeface="Arial" panose="020B0604020202020204" pitchFamily="34" charset="0"/>
              <a:ea typeface="Calibri"/>
              <a:cs typeface="Arial" panose="020B0604020202020204" pitchFamily="34" charset="0"/>
            </a:rPr>
            <a:t>I, the undersigned, declare: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I am the owner, or a duly authorized representative of the owner, of the building described here above;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the information in this document, along with the supporting evidence, is accurate and complete;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all the electrification</a:t>
          </a:r>
          <a:r>
            <a:rPr lang="en-US" sz="1000" baseline="0">
              <a:effectLst/>
              <a:latin typeface="Arial" panose="020B0604020202020204" pitchFamily="34" charset="0"/>
              <a:ea typeface="Calibri"/>
              <a:cs typeface="Arial" panose="020B0604020202020204" pitchFamily="34" charset="0"/>
            </a:rPr>
            <a:t> </a:t>
          </a:r>
          <a:r>
            <a:rPr lang="en-US" sz="1000">
              <a:effectLst/>
              <a:latin typeface="Arial" panose="020B0604020202020204" pitchFamily="34" charset="0"/>
              <a:ea typeface="Calibri"/>
              <a:cs typeface="Arial" panose="020B0604020202020204" pitchFamily="34" charset="0"/>
            </a:rPr>
            <a:t>measures are installed and implemented as described in Table 1 as of the Project Implementation Date indicated below.</a:t>
          </a:r>
          <a:endParaRPr lang="en-CA" sz="1000">
            <a:effectLst/>
            <a:latin typeface="Arial" panose="020B0604020202020204" pitchFamily="34" charset="0"/>
            <a:ea typeface="Calibri"/>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12</xdr:col>
          <xdr:colOff>295275</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13</xdr:col>
          <xdr:colOff>295275</xdr:colOff>
          <xdr:row>21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20</xdr:row>
          <xdr:rowOff>0</xdr:rowOff>
        </xdr:from>
        <xdr:to>
          <xdr:col>14</xdr:col>
          <xdr:colOff>514350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900-00000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12</xdr:col>
          <xdr:colOff>295275</xdr:colOff>
          <xdr:row>22</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900-00000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0</xdr:rowOff>
        </xdr:from>
        <xdr:to>
          <xdr:col>13</xdr:col>
          <xdr:colOff>295275</xdr:colOff>
          <xdr:row>22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900-00000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21</xdr:row>
          <xdr:rowOff>0</xdr:rowOff>
        </xdr:from>
        <xdr:to>
          <xdr:col>14</xdr:col>
          <xdr:colOff>514350</xdr:colOff>
          <xdr:row>22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900-00000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295275</xdr:colOff>
          <xdr:row>23</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900-00000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13</xdr:col>
          <xdr:colOff>295275</xdr:colOff>
          <xdr:row>23</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900-00001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22</xdr:row>
          <xdr:rowOff>0</xdr:rowOff>
        </xdr:from>
        <xdr:to>
          <xdr:col>14</xdr:col>
          <xdr:colOff>514350</xdr:colOff>
          <xdr:row>23</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900-00001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12</xdr:col>
          <xdr:colOff>295275</xdr:colOff>
          <xdr:row>24</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900-00001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13</xdr:col>
          <xdr:colOff>295275</xdr:colOff>
          <xdr:row>24</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900-00001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23</xdr:row>
          <xdr:rowOff>0</xdr:rowOff>
        </xdr:from>
        <xdr:to>
          <xdr:col>14</xdr:col>
          <xdr:colOff>514350</xdr:colOff>
          <xdr:row>24</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900-00001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12</xdr:col>
          <xdr:colOff>295275</xdr:colOff>
          <xdr:row>25</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900-00001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13</xdr:col>
          <xdr:colOff>295275</xdr:colOff>
          <xdr:row>25</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900-00001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24</xdr:row>
          <xdr:rowOff>0</xdr:rowOff>
        </xdr:from>
        <xdr:to>
          <xdr:col>14</xdr:col>
          <xdr:colOff>514350</xdr:colOff>
          <xdr:row>25</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900-00001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152400</xdr:colOff>
          <xdr:row>19</xdr:row>
          <xdr:rowOff>95250</xdr:rowOff>
        </xdr:from>
        <xdr:to>
          <xdr:col>14</xdr:col>
          <xdr:colOff>400050</xdr:colOff>
          <xdr:row>20</xdr:row>
          <xdr:rowOff>95250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9525</xdr:rowOff>
        </xdr:from>
        <xdr:to>
          <xdr:col>8</xdr:col>
          <xdr:colOff>304800</xdr:colOff>
          <xdr:row>23</xdr:row>
          <xdr:rowOff>76200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30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ydroshare\DavWWWRoot\Workgroup\CommercialNewConstruction\LCE2\SM\LCE%20WORKBOOK-Retrofit\BCH%20Review%20Calcs%20Retrofit\01%20ASHP%20RTU\DRAFT_BCH-00000%20School-LCE%20AAHP-Review-23July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eelan\AppData\Local\Microsoft\Windows\Temporary%20Internet%20Files\Content.Outlook\NLK7Q8C1\Industrial%20Low%20Carbon%20Electrification%20Custom%20Projec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Results"/>
      <sheetName val="BaselineCalcs"/>
      <sheetName val="ProposedCalcs"/>
      <sheetName val="Weather Data"/>
      <sheetName val="REFERENCE"/>
    </sheetNames>
    <sheetDataSet>
      <sheetData sheetId="0"/>
      <sheetData sheetId="1"/>
      <sheetData sheetId="2"/>
      <sheetData sheetId="3">
        <row r="7">
          <cell r="B7">
            <v>1</v>
          </cell>
          <cell r="Z7">
            <v>0</v>
          </cell>
        </row>
        <row r="8">
          <cell r="B8">
            <v>1</v>
          </cell>
          <cell r="Z8">
            <v>0</v>
          </cell>
        </row>
        <row r="9">
          <cell r="B9">
            <v>1</v>
          </cell>
          <cell r="Z9">
            <v>0</v>
          </cell>
        </row>
        <row r="10">
          <cell r="B10">
            <v>1</v>
          </cell>
          <cell r="Z10">
            <v>0</v>
          </cell>
        </row>
        <row r="11">
          <cell r="B11">
            <v>1</v>
          </cell>
          <cell r="Z11">
            <v>0</v>
          </cell>
        </row>
        <row r="12">
          <cell r="B12">
            <v>1</v>
          </cell>
          <cell r="Z12">
            <v>0</v>
          </cell>
        </row>
        <row r="13">
          <cell r="B13">
            <v>1</v>
          </cell>
          <cell r="Z13">
            <v>0</v>
          </cell>
        </row>
        <row r="14">
          <cell r="B14">
            <v>1</v>
          </cell>
          <cell r="Z14">
            <v>0</v>
          </cell>
        </row>
        <row r="15">
          <cell r="B15">
            <v>1</v>
          </cell>
          <cell r="Z15">
            <v>0</v>
          </cell>
        </row>
        <row r="16">
          <cell r="B16">
            <v>1</v>
          </cell>
          <cell r="Z16">
            <v>0</v>
          </cell>
        </row>
        <row r="17">
          <cell r="B17">
            <v>1</v>
          </cell>
          <cell r="Z17">
            <v>0</v>
          </cell>
        </row>
        <row r="18">
          <cell r="B18">
            <v>1</v>
          </cell>
          <cell r="Z18">
            <v>0</v>
          </cell>
        </row>
        <row r="19">
          <cell r="B19">
            <v>1</v>
          </cell>
          <cell r="Z19">
            <v>0</v>
          </cell>
        </row>
        <row r="20">
          <cell r="B20">
            <v>1</v>
          </cell>
          <cell r="Z20">
            <v>0</v>
          </cell>
        </row>
        <row r="21">
          <cell r="B21">
            <v>1</v>
          </cell>
          <cell r="Z21">
            <v>0</v>
          </cell>
        </row>
        <row r="22">
          <cell r="B22">
            <v>1</v>
          </cell>
          <cell r="Z22">
            <v>0</v>
          </cell>
        </row>
        <row r="23">
          <cell r="B23">
            <v>1</v>
          </cell>
          <cell r="Z23">
            <v>0</v>
          </cell>
        </row>
        <row r="24">
          <cell r="B24">
            <v>1</v>
          </cell>
          <cell r="Z24">
            <v>0</v>
          </cell>
        </row>
        <row r="25">
          <cell r="B25">
            <v>1</v>
          </cell>
          <cell r="Z25">
            <v>0</v>
          </cell>
        </row>
        <row r="26">
          <cell r="B26">
            <v>1</v>
          </cell>
          <cell r="Z26">
            <v>0</v>
          </cell>
        </row>
        <row r="27">
          <cell r="B27">
            <v>1</v>
          </cell>
          <cell r="Z27">
            <v>0</v>
          </cell>
        </row>
        <row r="28">
          <cell r="B28">
            <v>1</v>
          </cell>
          <cell r="Z28">
            <v>0</v>
          </cell>
        </row>
        <row r="29">
          <cell r="B29">
            <v>1</v>
          </cell>
          <cell r="Z29">
            <v>0</v>
          </cell>
        </row>
        <row r="30">
          <cell r="B30">
            <v>1</v>
          </cell>
          <cell r="Z30">
            <v>0</v>
          </cell>
        </row>
        <row r="31">
          <cell r="B31">
            <v>1</v>
          </cell>
          <cell r="Z31">
            <v>0</v>
          </cell>
        </row>
        <row r="32">
          <cell r="B32">
            <v>1</v>
          </cell>
          <cell r="Z32">
            <v>0</v>
          </cell>
        </row>
        <row r="33">
          <cell r="B33">
            <v>1</v>
          </cell>
          <cell r="Z33">
            <v>0</v>
          </cell>
        </row>
        <row r="34">
          <cell r="B34">
            <v>1</v>
          </cell>
          <cell r="Z34">
            <v>0</v>
          </cell>
        </row>
        <row r="35">
          <cell r="B35">
            <v>1</v>
          </cell>
          <cell r="Z35">
            <v>0</v>
          </cell>
        </row>
        <row r="36">
          <cell r="B36">
            <v>1</v>
          </cell>
          <cell r="Z36">
            <v>0</v>
          </cell>
        </row>
        <row r="37">
          <cell r="B37">
            <v>1</v>
          </cell>
          <cell r="Z37">
            <v>0</v>
          </cell>
        </row>
        <row r="38">
          <cell r="B38">
            <v>1</v>
          </cell>
          <cell r="Z38">
            <v>10</v>
          </cell>
        </row>
        <row r="39">
          <cell r="B39">
            <v>1</v>
          </cell>
          <cell r="Z39">
            <v>10</v>
          </cell>
        </row>
        <row r="40">
          <cell r="B40">
            <v>1</v>
          </cell>
          <cell r="Z40">
            <v>10</v>
          </cell>
        </row>
        <row r="41">
          <cell r="B41">
            <v>1</v>
          </cell>
          <cell r="Z41">
            <v>10</v>
          </cell>
        </row>
        <row r="42">
          <cell r="B42">
            <v>1</v>
          </cell>
          <cell r="Z42">
            <v>10</v>
          </cell>
        </row>
        <row r="43">
          <cell r="B43">
            <v>1</v>
          </cell>
          <cell r="Z43">
            <v>10</v>
          </cell>
        </row>
        <row r="44">
          <cell r="B44">
            <v>1</v>
          </cell>
          <cell r="Z44">
            <v>10</v>
          </cell>
        </row>
        <row r="45">
          <cell r="B45">
            <v>1</v>
          </cell>
          <cell r="Z45">
            <v>10</v>
          </cell>
        </row>
        <row r="46">
          <cell r="B46">
            <v>1</v>
          </cell>
          <cell r="Z46">
            <v>10</v>
          </cell>
        </row>
        <row r="47">
          <cell r="B47">
            <v>1</v>
          </cell>
          <cell r="Z47">
            <v>10</v>
          </cell>
        </row>
        <row r="48">
          <cell r="B48">
            <v>1</v>
          </cell>
          <cell r="Z48">
            <v>10</v>
          </cell>
        </row>
        <row r="49">
          <cell r="B49">
            <v>1</v>
          </cell>
          <cell r="Z49">
            <v>10</v>
          </cell>
        </row>
        <row r="50">
          <cell r="B50">
            <v>1</v>
          </cell>
          <cell r="Z50">
            <v>10</v>
          </cell>
        </row>
        <row r="51">
          <cell r="B51">
            <v>1</v>
          </cell>
          <cell r="Z51">
            <v>10</v>
          </cell>
        </row>
        <row r="52">
          <cell r="B52">
            <v>1</v>
          </cell>
          <cell r="Z52">
            <v>10</v>
          </cell>
        </row>
        <row r="53">
          <cell r="B53">
            <v>1</v>
          </cell>
          <cell r="Z53">
            <v>0</v>
          </cell>
        </row>
        <row r="54">
          <cell r="B54">
            <v>1</v>
          </cell>
          <cell r="Z54">
            <v>0</v>
          </cell>
        </row>
        <row r="55">
          <cell r="B55">
            <v>1</v>
          </cell>
          <cell r="Z55">
            <v>0</v>
          </cell>
        </row>
        <row r="56">
          <cell r="B56">
            <v>1</v>
          </cell>
          <cell r="Z56">
            <v>0</v>
          </cell>
        </row>
        <row r="57">
          <cell r="B57">
            <v>1</v>
          </cell>
          <cell r="Z57">
            <v>0</v>
          </cell>
        </row>
        <row r="58">
          <cell r="B58">
            <v>1</v>
          </cell>
          <cell r="Z58">
            <v>0</v>
          </cell>
        </row>
        <row r="59">
          <cell r="B59">
            <v>1</v>
          </cell>
          <cell r="Z59">
            <v>0</v>
          </cell>
        </row>
        <row r="60">
          <cell r="B60">
            <v>1</v>
          </cell>
          <cell r="Z60">
            <v>0</v>
          </cell>
        </row>
        <row r="61">
          <cell r="B61">
            <v>1</v>
          </cell>
          <cell r="Z61">
            <v>0</v>
          </cell>
        </row>
        <row r="62">
          <cell r="B62">
            <v>1</v>
          </cell>
          <cell r="Z62">
            <v>10</v>
          </cell>
        </row>
        <row r="63">
          <cell r="B63">
            <v>1</v>
          </cell>
          <cell r="Z63">
            <v>10</v>
          </cell>
        </row>
        <row r="64">
          <cell r="B64">
            <v>1</v>
          </cell>
          <cell r="Z64">
            <v>10</v>
          </cell>
        </row>
        <row r="65">
          <cell r="B65">
            <v>1</v>
          </cell>
          <cell r="Z65">
            <v>10</v>
          </cell>
        </row>
        <row r="66">
          <cell r="B66">
            <v>1</v>
          </cell>
          <cell r="Z66">
            <v>10</v>
          </cell>
        </row>
        <row r="67">
          <cell r="B67">
            <v>1</v>
          </cell>
          <cell r="Z67">
            <v>10</v>
          </cell>
        </row>
        <row r="68">
          <cell r="B68">
            <v>1</v>
          </cell>
          <cell r="Z68">
            <v>10</v>
          </cell>
        </row>
        <row r="69">
          <cell r="B69">
            <v>1</v>
          </cell>
          <cell r="Z69">
            <v>10</v>
          </cell>
        </row>
        <row r="70">
          <cell r="B70">
            <v>1</v>
          </cell>
          <cell r="Z70">
            <v>10</v>
          </cell>
        </row>
        <row r="71">
          <cell r="B71">
            <v>1</v>
          </cell>
          <cell r="Z71">
            <v>10</v>
          </cell>
        </row>
        <row r="72">
          <cell r="B72">
            <v>1</v>
          </cell>
          <cell r="Z72">
            <v>10</v>
          </cell>
        </row>
        <row r="73">
          <cell r="B73">
            <v>1</v>
          </cell>
          <cell r="Z73">
            <v>10</v>
          </cell>
        </row>
        <row r="74">
          <cell r="B74">
            <v>1</v>
          </cell>
          <cell r="Z74">
            <v>10</v>
          </cell>
        </row>
        <row r="75">
          <cell r="B75">
            <v>1</v>
          </cell>
          <cell r="Z75">
            <v>10</v>
          </cell>
        </row>
        <row r="76">
          <cell r="B76">
            <v>1</v>
          </cell>
          <cell r="Z76">
            <v>10</v>
          </cell>
        </row>
        <row r="77">
          <cell r="B77">
            <v>1</v>
          </cell>
          <cell r="Z77">
            <v>0</v>
          </cell>
        </row>
        <row r="78">
          <cell r="B78">
            <v>1</v>
          </cell>
          <cell r="Z78">
            <v>0</v>
          </cell>
        </row>
        <row r="79">
          <cell r="B79">
            <v>1</v>
          </cell>
          <cell r="Z79">
            <v>0</v>
          </cell>
        </row>
        <row r="80">
          <cell r="B80">
            <v>1</v>
          </cell>
          <cell r="Z80">
            <v>0</v>
          </cell>
        </row>
        <row r="81">
          <cell r="B81">
            <v>1</v>
          </cell>
          <cell r="Z81">
            <v>0</v>
          </cell>
        </row>
        <row r="82">
          <cell r="B82">
            <v>1</v>
          </cell>
          <cell r="Z82">
            <v>0</v>
          </cell>
        </row>
        <row r="83">
          <cell r="B83">
            <v>1</v>
          </cell>
          <cell r="Z83">
            <v>0</v>
          </cell>
        </row>
        <row r="84">
          <cell r="B84">
            <v>1</v>
          </cell>
          <cell r="Z84">
            <v>0</v>
          </cell>
        </row>
        <row r="85">
          <cell r="B85">
            <v>1</v>
          </cell>
          <cell r="Z85">
            <v>0</v>
          </cell>
        </row>
        <row r="86">
          <cell r="B86">
            <v>1</v>
          </cell>
          <cell r="Z86">
            <v>10</v>
          </cell>
        </row>
        <row r="87">
          <cell r="B87">
            <v>1</v>
          </cell>
          <cell r="Z87">
            <v>10</v>
          </cell>
        </row>
        <row r="88">
          <cell r="B88">
            <v>1</v>
          </cell>
          <cell r="Z88">
            <v>10</v>
          </cell>
        </row>
        <row r="89">
          <cell r="B89">
            <v>1</v>
          </cell>
          <cell r="Z89">
            <v>10</v>
          </cell>
        </row>
        <row r="90">
          <cell r="B90">
            <v>1</v>
          </cell>
          <cell r="Z90">
            <v>10</v>
          </cell>
        </row>
        <row r="91">
          <cell r="B91">
            <v>1</v>
          </cell>
          <cell r="Z91">
            <v>10</v>
          </cell>
        </row>
        <row r="92">
          <cell r="B92">
            <v>1</v>
          </cell>
          <cell r="Z92">
            <v>10</v>
          </cell>
        </row>
        <row r="93">
          <cell r="B93">
            <v>1</v>
          </cell>
          <cell r="Z93">
            <v>10</v>
          </cell>
        </row>
        <row r="94">
          <cell r="B94">
            <v>1</v>
          </cell>
          <cell r="Z94">
            <v>10</v>
          </cell>
        </row>
        <row r="95">
          <cell r="B95">
            <v>1</v>
          </cell>
          <cell r="Z95">
            <v>10</v>
          </cell>
        </row>
        <row r="96">
          <cell r="B96">
            <v>1</v>
          </cell>
          <cell r="Z96">
            <v>10</v>
          </cell>
        </row>
        <row r="97">
          <cell r="B97">
            <v>1</v>
          </cell>
          <cell r="Z97">
            <v>10</v>
          </cell>
        </row>
        <row r="98">
          <cell r="B98">
            <v>1</v>
          </cell>
          <cell r="Z98">
            <v>10</v>
          </cell>
        </row>
        <row r="99">
          <cell r="B99">
            <v>1</v>
          </cell>
          <cell r="Z99">
            <v>10</v>
          </cell>
        </row>
        <row r="100">
          <cell r="B100">
            <v>1</v>
          </cell>
          <cell r="Z100">
            <v>10</v>
          </cell>
        </row>
        <row r="101">
          <cell r="B101">
            <v>1</v>
          </cell>
          <cell r="Z101">
            <v>0</v>
          </cell>
        </row>
        <row r="102">
          <cell r="B102">
            <v>1</v>
          </cell>
          <cell r="Z102">
            <v>0</v>
          </cell>
        </row>
        <row r="103">
          <cell r="B103">
            <v>1</v>
          </cell>
          <cell r="Z103">
            <v>0</v>
          </cell>
        </row>
        <row r="104">
          <cell r="B104">
            <v>1</v>
          </cell>
          <cell r="Z104">
            <v>0</v>
          </cell>
        </row>
        <row r="105">
          <cell r="B105">
            <v>1</v>
          </cell>
          <cell r="Z105">
            <v>0</v>
          </cell>
        </row>
        <row r="106">
          <cell r="B106">
            <v>1</v>
          </cell>
          <cell r="Z106">
            <v>0</v>
          </cell>
        </row>
        <row r="107">
          <cell r="B107">
            <v>1</v>
          </cell>
          <cell r="Z107">
            <v>0</v>
          </cell>
        </row>
        <row r="108">
          <cell r="B108">
            <v>1</v>
          </cell>
          <cell r="Z108">
            <v>0</v>
          </cell>
        </row>
        <row r="109">
          <cell r="B109">
            <v>1</v>
          </cell>
          <cell r="Z109">
            <v>0</v>
          </cell>
        </row>
        <row r="110">
          <cell r="B110">
            <v>1</v>
          </cell>
          <cell r="Z110">
            <v>10</v>
          </cell>
        </row>
        <row r="111">
          <cell r="B111">
            <v>1</v>
          </cell>
          <cell r="Z111">
            <v>10</v>
          </cell>
        </row>
        <row r="112">
          <cell r="B112">
            <v>1</v>
          </cell>
          <cell r="Z112">
            <v>10</v>
          </cell>
        </row>
        <row r="113">
          <cell r="B113">
            <v>1</v>
          </cell>
          <cell r="Z113">
            <v>10</v>
          </cell>
        </row>
        <row r="114">
          <cell r="B114">
            <v>1</v>
          </cell>
          <cell r="Z114">
            <v>10</v>
          </cell>
        </row>
        <row r="115">
          <cell r="B115">
            <v>1</v>
          </cell>
          <cell r="Z115">
            <v>10</v>
          </cell>
        </row>
        <row r="116">
          <cell r="B116">
            <v>1</v>
          </cell>
          <cell r="Z116">
            <v>10</v>
          </cell>
        </row>
        <row r="117">
          <cell r="B117">
            <v>1</v>
          </cell>
          <cell r="Z117">
            <v>10</v>
          </cell>
        </row>
        <row r="118">
          <cell r="B118">
            <v>1</v>
          </cell>
          <cell r="Z118">
            <v>10</v>
          </cell>
        </row>
        <row r="119">
          <cell r="B119">
            <v>1</v>
          </cell>
          <cell r="Z119">
            <v>10</v>
          </cell>
        </row>
        <row r="120">
          <cell r="B120">
            <v>1</v>
          </cell>
          <cell r="Z120">
            <v>10</v>
          </cell>
        </row>
        <row r="121">
          <cell r="B121">
            <v>1</v>
          </cell>
          <cell r="Z121">
            <v>10</v>
          </cell>
        </row>
        <row r="122">
          <cell r="B122">
            <v>1</v>
          </cell>
          <cell r="Z122">
            <v>10</v>
          </cell>
        </row>
        <row r="123">
          <cell r="B123">
            <v>1</v>
          </cell>
          <cell r="Z123">
            <v>10</v>
          </cell>
        </row>
        <row r="124">
          <cell r="B124">
            <v>1</v>
          </cell>
          <cell r="Z124">
            <v>10</v>
          </cell>
        </row>
        <row r="125">
          <cell r="B125">
            <v>1</v>
          </cell>
          <cell r="Z125">
            <v>0</v>
          </cell>
        </row>
        <row r="126">
          <cell r="B126">
            <v>1</v>
          </cell>
          <cell r="Z126">
            <v>0</v>
          </cell>
        </row>
        <row r="127">
          <cell r="B127">
            <v>1</v>
          </cell>
          <cell r="Z127">
            <v>0</v>
          </cell>
        </row>
        <row r="128">
          <cell r="B128">
            <v>1</v>
          </cell>
          <cell r="Z128">
            <v>0</v>
          </cell>
        </row>
        <row r="129">
          <cell r="B129">
            <v>1</v>
          </cell>
          <cell r="Z129">
            <v>0</v>
          </cell>
        </row>
        <row r="130">
          <cell r="B130">
            <v>1</v>
          </cell>
          <cell r="Z130">
            <v>0</v>
          </cell>
        </row>
        <row r="131">
          <cell r="B131">
            <v>1</v>
          </cell>
          <cell r="Z131">
            <v>0</v>
          </cell>
        </row>
        <row r="132">
          <cell r="B132">
            <v>1</v>
          </cell>
          <cell r="Z132">
            <v>0</v>
          </cell>
        </row>
        <row r="133">
          <cell r="B133">
            <v>1</v>
          </cell>
          <cell r="Z133">
            <v>0</v>
          </cell>
        </row>
        <row r="134">
          <cell r="B134">
            <v>1</v>
          </cell>
          <cell r="Z134">
            <v>0</v>
          </cell>
        </row>
        <row r="135">
          <cell r="B135">
            <v>1</v>
          </cell>
          <cell r="Z135">
            <v>10</v>
          </cell>
        </row>
        <row r="136">
          <cell r="B136">
            <v>1</v>
          </cell>
          <cell r="Z136">
            <v>10</v>
          </cell>
        </row>
        <row r="137">
          <cell r="B137">
            <v>1</v>
          </cell>
          <cell r="Z137">
            <v>10</v>
          </cell>
        </row>
        <row r="138">
          <cell r="B138">
            <v>1</v>
          </cell>
          <cell r="Z138">
            <v>10</v>
          </cell>
        </row>
        <row r="139">
          <cell r="B139">
            <v>1</v>
          </cell>
          <cell r="Z139">
            <v>10</v>
          </cell>
        </row>
        <row r="140">
          <cell r="B140">
            <v>1</v>
          </cell>
          <cell r="Z140">
            <v>0</v>
          </cell>
        </row>
        <row r="141">
          <cell r="B141">
            <v>1</v>
          </cell>
          <cell r="Z141">
            <v>0</v>
          </cell>
        </row>
        <row r="142">
          <cell r="B142">
            <v>1</v>
          </cell>
          <cell r="Z142">
            <v>0</v>
          </cell>
        </row>
        <row r="143">
          <cell r="B143">
            <v>1</v>
          </cell>
          <cell r="Z143">
            <v>0</v>
          </cell>
        </row>
        <row r="144">
          <cell r="B144">
            <v>1</v>
          </cell>
          <cell r="Z144">
            <v>0</v>
          </cell>
        </row>
        <row r="145">
          <cell r="B145">
            <v>1</v>
          </cell>
          <cell r="Z145">
            <v>0</v>
          </cell>
        </row>
        <row r="146">
          <cell r="B146">
            <v>1</v>
          </cell>
          <cell r="Z146">
            <v>0</v>
          </cell>
        </row>
        <row r="147">
          <cell r="B147">
            <v>1</v>
          </cell>
          <cell r="Z147">
            <v>0</v>
          </cell>
        </row>
        <row r="148">
          <cell r="B148">
            <v>1</v>
          </cell>
          <cell r="Z148">
            <v>0</v>
          </cell>
        </row>
        <row r="149">
          <cell r="B149">
            <v>1</v>
          </cell>
          <cell r="Z149">
            <v>0</v>
          </cell>
        </row>
        <row r="150">
          <cell r="B150">
            <v>1</v>
          </cell>
          <cell r="Z150">
            <v>0</v>
          </cell>
        </row>
        <row r="151">
          <cell r="B151">
            <v>1</v>
          </cell>
          <cell r="Z151">
            <v>0</v>
          </cell>
        </row>
        <row r="152">
          <cell r="B152">
            <v>1</v>
          </cell>
          <cell r="Z152">
            <v>0</v>
          </cell>
        </row>
        <row r="153">
          <cell r="B153">
            <v>1</v>
          </cell>
          <cell r="Z153">
            <v>0</v>
          </cell>
        </row>
        <row r="154">
          <cell r="B154">
            <v>1</v>
          </cell>
          <cell r="Z154">
            <v>0</v>
          </cell>
        </row>
        <row r="155">
          <cell r="B155">
            <v>1</v>
          </cell>
          <cell r="Z155">
            <v>0</v>
          </cell>
        </row>
        <row r="156">
          <cell r="B156">
            <v>1</v>
          </cell>
          <cell r="Z156">
            <v>0</v>
          </cell>
        </row>
        <row r="157">
          <cell r="B157">
            <v>1</v>
          </cell>
          <cell r="Z157">
            <v>0</v>
          </cell>
        </row>
        <row r="158">
          <cell r="B158">
            <v>1</v>
          </cell>
          <cell r="Z158">
            <v>0</v>
          </cell>
        </row>
        <row r="159">
          <cell r="B159">
            <v>1</v>
          </cell>
          <cell r="Z159">
            <v>0</v>
          </cell>
        </row>
        <row r="160">
          <cell r="B160">
            <v>1</v>
          </cell>
          <cell r="Z160">
            <v>0</v>
          </cell>
        </row>
        <row r="161">
          <cell r="B161">
            <v>1</v>
          </cell>
          <cell r="Z161">
            <v>0</v>
          </cell>
        </row>
        <row r="162">
          <cell r="B162">
            <v>1</v>
          </cell>
          <cell r="Z162">
            <v>0</v>
          </cell>
        </row>
        <row r="163">
          <cell r="B163">
            <v>1</v>
          </cell>
          <cell r="Z163">
            <v>0</v>
          </cell>
        </row>
        <row r="164">
          <cell r="B164">
            <v>1</v>
          </cell>
          <cell r="Z164">
            <v>0</v>
          </cell>
        </row>
        <row r="165">
          <cell r="B165">
            <v>1</v>
          </cell>
          <cell r="Z165">
            <v>0</v>
          </cell>
        </row>
        <row r="166">
          <cell r="B166">
            <v>1</v>
          </cell>
          <cell r="Z166">
            <v>0</v>
          </cell>
        </row>
        <row r="167">
          <cell r="B167">
            <v>1</v>
          </cell>
          <cell r="Z167">
            <v>0</v>
          </cell>
        </row>
        <row r="168">
          <cell r="B168">
            <v>1</v>
          </cell>
          <cell r="Z168">
            <v>0</v>
          </cell>
        </row>
        <row r="169">
          <cell r="B169">
            <v>1</v>
          </cell>
          <cell r="Z169">
            <v>0</v>
          </cell>
        </row>
        <row r="170">
          <cell r="B170">
            <v>1</v>
          </cell>
          <cell r="Z170">
            <v>0</v>
          </cell>
        </row>
        <row r="171">
          <cell r="B171">
            <v>1</v>
          </cell>
          <cell r="Z171">
            <v>0</v>
          </cell>
        </row>
        <row r="172">
          <cell r="B172">
            <v>1</v>
          </cell>
          <cell r="Z172">
            <v>0</v>
          </cell>
        </row>
        <row r="173">
          <cell r="B173">
            <v>1</v>
          </cell>
          <cell r="Z173">
            <v>0</v>
          </cell>
        </row>
        <row r="174">
          <cell r="B174">
            <v>1</v>
          </cell>
          <cell r="Z174">
            <v>0</v>
          </cell>
        </row>
        <row r="175">
          <cell r="B175">
            <v>1</v>
          </cell>
          <cell r="Z175">
            <v>0</v>
          </cell>
        </row>
        <row r="176">
          <cell r="B176">
            <v>1</v>
          </cell>
          <cell r="Z176">
            <v>0</v>
          </cell>
        </row>
        <row r="177">
          <cell r="B177">
            <v>1</v>
          </cell>
          <cell r="Z177">
            <v>0</v>
          </cell>
        </row>
        <row r="178">
          <cell r="B178">
            <v>1</v>
          </cell>
          <cell r="Z178">
            <v>0</v>
          </cell>
        </row>
        <row r="179">
          <cell r="B179">
            <v>1</v>
          </cell>
          <cell r="Z179">
            <v>0</v>
          </cell>
        </row>
        <row r="180">
          <cell r="B180">
            <v>1</v>
          </cell>
          <cell r="Z180">
            <v>0</v>
          </cell>
        </row>
        <row r="181">
          <cell r="B181">
            <v>1</v>
          </cell>
          <cell r="Z181">
            <v>0</v>
          </cell>
        </row>
        <row r="182">
          <cell r="B182">
            <v>1</v>
          </cell>
          <cell r="Z182">
            <v>10</v>
          </cell>
        </row>
        <row r="183">
          <cell r="B183">
            <v>1</v>
          </cell>
          <cell r="Z183">
            <v>10</v>
          </cell>
        </row>
        <row r="184">
          <cell r="B184">
            <v>1</v>
          </cell>
          <cell r="Z184">
            <v>10</v>
          </cell>
        </row>
        <row r="185">
          <cell r="B185">
            <v>1</v>
          </cell>
          <cell r="Z185">
            <v>10</v>
          </cell>
        </row>
        <row r="186">
          <cell r="B186">
            <v>1</v>
          </cell>
          <cell r="Z186">
            <v>10</v>
          </cell>
        </row>
        <row r="187">
          <cell r="B187">
            <v>1</v>
          </cell>
          <cell r="Z187">
            <v>10</v>
          </cell>
        </row>
        <row r="188">
          <cell r="B188">
            <v>1</v>
          </cell>
          <cell r="Z188">
            <v>10</v>
          </cell>
        </row>
        <row r="189">
          <cell r="B189">
            <v>1</v>
          </cell>
          <cell r="Z189">
            <v>10</v>
          </cell>
        </row>
        <row r="190">
          <cell r="B190">
            <v>1</v>
          </cell>
          <cell r="Z190">
            <v>10</v>
          </cell>
        </row>
        <row r="191">
          <cell r="B191">
            <v>1</v>
          </cell>
          <cell r="Z191">
            <v>10</v>
          </cell>
        </row>
        <row r="192">
          <cell r="B192">
            <v>1</v>
          </cell>
          <cell r="Z192">
            <v>10</v>
          </cell>
        </row>
        <row r="193">
          <cell r="B193">
            <v>1</v>
          </cell>
          <cell r="Z193">
            <v>10</v>
          </cell>
        </row>
        <row r="194">
          <cell r="B194">
            <v>1</v>
          </cell>
          <cell r="Z194">
            <v>10</v>
          </cell>
        </row>
        <row r="195">
          <cell r="B195">
            <v>1</v>
          </cell>
          <cell r="Z195">
            <v>10</v>
          </cell>
        </row>
        <row r="196">
          <cell r="B196">
            <v>1</v>
          </cell>
          <cell r="Z196">
            <v>10</v>
          </cell>
        </row>
        <row r="197">
          <cell r="B197">
            <v>1</v>
          </cell>
          <cell r="Z197">
            <v>0</v>
          </cell>
        </row>
        <row r="198">
          <cell r="B198">
            <v>1</v>
          </cell>
          <cell r="Z198">
            <v>0</v>
          </cell>
        </row>
        <row r="199">
          <cell r="B199">
            <v>1</v>
          </cell>
          <cell r="Z199">
            <v>0</v>
          </cell>
        </row>
        <row r="200">
          <cell r="B200">
            <v>1</v>
          </cell>
          <cell r="Z200">
            <v>0</v>
          </cell>
        </row>
        <row r="201">
          <cell r="B201">
            <v>1</v>
          </cell>
          <cell r="Z201">
            <v>0</v>
          </cell>
        </row>
        <row r="202">
          <cell r="B202">
            <v>1</v>
          </cell>
          <cell r="Z202">
            <v>0</v>
          </cell>
        </row>
        <row r="203">
          <cell r="B203">
            <v>1</v>
          </cell>
          <cell r="Z203">
            <v>0</v>
          </cell>
        </row>
        <row r="204">
          <cell r="B204">
            <v>1</v>
          </cell>
          <cell r="Z204">
            <v>0</v>
          </cell>
        </row>
        <row r="205">
          <cell r="B205">
            <v>1</v>
          </cell>
          <cell r="Z205">
            <v>0</v>
          </cell>
        </row>
        <row r="206">
          <cell r="B206">
            <v>1</v>
          </cell>
          <cell r="Z206">
            <v>10</v>
          </cell>
        </row>
        <row r="207">
          <cell r="B207">
            <v>1</v>
          </cell>
          <cell r="Z207">
            <v>10</v>
          </cell>
        </row>
        <row r="208">
          <cell r="B208">
            <v>1</v>
          </cell>
          <cell r="Z208">
            <v>10</v>
          </cell>
        </row>
        <row r="209">
          <cell r="B209">
            <v>1</v>
          </cell>
          <cell r="Z209">
            <v>10</v>
          </cell>
        </row>
        <row r="210">
          <cell r="B210">
            <v>1</v>
          </cell>
          <cell r="Z210">
            <v>10</v>
          </cell>
        </row>
        <row r="211">
          <cell r="B211">
            <v>1</v>
          </cell>
          <cell r="Z211">
            <v>10</v>
          </cell>
        </row>
        <row r="212">
          <cell r="B212">
            <v>1</v>
          </cell>
          <cell r="Z212">
            <v>10</v>
          </cell>
        </row>
        <row r="213">
          <cell r="B213">
            <v>1</v>
          </cell>
          <cell r="Z213">
            <v>10</v>
          </cell>
        </row>
        <row r="214">
          <cell r="B214">
            <v>1</v>
          </cell>
          <cell r="Z214">
            <v>10</v>
          </cell>
        </row>
        <row r="215">
          <cell r="B215">
            <v>1</v>
          </cell>
          <cell r="Z215">
            <v>10</v>
          </cell>
        </row>
        <row r="216">
          <cell r="B216">
            <v>1</v>
          </cell>
          <cell r="Z216">
            <v>10</v>
          </cell>
        </row>
        <row r="217">
          <cell r="B217">
            <v>1</v>
          </cell>
          <cell r="Z217">
            <v>10</v>
          </cell>
        </row>
        <row r="218">
          <cell r="B218">
            <v>1</v>
          </cell>
          <cell r="Z218">
            <v>10</v>
          </cell>
        </row>
        <row r="219">
          <cell r="B219">
            <v>1</v>
          </cell>
          <cell r="Z219">
            <v>10</v>
          </cell>
        </row>
        <row r="220">
          <cell r="B220">
            <v>1</v>
          </cell>
          <cell r="Z220">
            <v>10</v>
          </cell>
        </row>
        <row r="221">
          <cell r="B221">
            <v>1</v>
          </cell>
          <cell r="Z221">
            <v>0</v>
          </cell>
        </row>
        <row r="222">
          <cell r="B222">
            <v>1</v>
          </cell>
          <cell r="Z222">
            <v>0</v>
          </cell>
        </row>
        <row r="223">
          <cell r="B223">
            <v>1</v>
          </cell>
          <cell r="Z223">
            <v>0</v>
          </cell>
        </row>
        <row r="224">
          <cell r="B224">
            <v>1</v>
          </cell>
          <cell r="Z224">
            <v>0</v>
          </cell>
        </row>
        <row r="225">
          <cell r="B225">
            <v>1</v>
          </cell>
          <cell r="Z225">
            <v>0</v>
          </cell>
        </row>
        <row r="226">
          <cell r="B226">
            <v>1</v>
          </cell>
          <cell r="Z226">
            <v>0</v>
          </cell>
        </row>
        <row r="227">
          <cell r="B227">
            <v>1</v>
          </cell>
          <cell r="Z227">
            <v>0</v>
          </cell>
        </row>
        <row r="228">
          <cell r="B228">
            <v>1</v>
          </cell>
          <cell r="Z228">
            <v>0</v>
          </cell>
        </row>
        <row r="229">
          <cell r="B229">
            <v>1</v>
          </cell>
          <cell r="Z229">
            <v>0</v>
          </cell>
        </row>
        <row r="230">
          <cell r="B230">
            <v>1</v>
          </cell>
          <cell r="Z230">
            <v>10</v>
          </cell>
        </row>
        <row r="231">
          <cell r="B231">
            <v>1</v>
          </cell>
          <cell r="Z231">
            <v>10</v>
          </cell>
        </row>
        <row r="232">
          <cell r="B232">
            <v>1</v>
          </cell>
          <cell r="Z232">
            <v>10</v>
          </cell>
        </row>
        <row r="233">
          <cell r="B233">
            <v>1</v>
          </cell>
          <cell r="Z233">
            <v>10</v>
          </cell>
        </row>
        <row r="234">
          <cell r="B234">
            <v>1</v>
          </cell>
          <cell r="Z234">
            <v>10</v>
          </cell>
        </row>
        <row r="235">
          <cell r="B235">
            <v>1</v>
          </cell>
          <cell r="Z235">
            <v>10</v>
          </cell>
        </row>
        <row r="236">
          <cell r="B236">
            <v>1</v>
          </cell>
          <cell r="Z236">
            <v>10</v>
          </cell>
        </row>
        <row r="237">
          <cell r="B237">
            <v>1</v>
          </cell>
          <cell r="Z237">
            <v>10</v>
          </cell>
        </row>
        <row r="238">
          <cell r="B238">
            <v>1</v>
          </cell>
          <cell r="Z238">
            <v>10</v>
          </cell>
        </row>
        <row r="239">
          <cell r="B239">
            <v>1</v>
          </cell>
          <cell r="Z239">
            <v>10</v>
          </cell>
        </row>
        <row r="240">
          <cell r="B240">
            <v>1</v>
          </cell>
          <cell r="Z240">
            <v>10</v>
          </cell>
        </row>
        <row r="241">
          <cell r="B241">
            <v>1</v>
          </cell>
          <cell r="Z241">
            <v>10</v>
          </cell>
        </row>
        <row r="242">
          <cell r="B242">
            <v>1</v>
          </cell>
          <cell r="Z242">
            <v>10</v>
          </cell>
        </row>
        <row r="243">
          <cell r="B243">
            <v>1</v>
          </cell>
          <cell r="Z243">
            <v>10</v>
          </cell>
        </row>
        <row r="244">
          <cell r="B244">
            <v>1</v>
          </cell>
          <cell r="Z244">
            <v>10</v>
          </cell>
        </row>
        <row r="245">
          <cell r="B245">
            <v>1</v>
          </cell>
          <cell r="Z245">
            <v>0</v>
          </cell>
        </row>
        <row r="246">
          <cell r="B246">
            <v>1</v>
          </cell>
          <cell r="Z246">
            <v>0</v>
          </cell>
        </row>
        <row r="247">
          <cell r="B247">
            <v>1</v>
          </cell>
          <cell r="Z247">
            <v>0</v>
          </cell>
        </row>
        <row r="248">
          <cell r="B248">
            <v>1</v>
          </cell>
          <cell r="Z248">
            <v>0</v>
          </cell>
        </row>
        <row r="249">
          <cell r="B249">
            <v>1</v>
          </cell>
          <cell r="Z249">
            <v>0</v>
          </cell>
        </row>
        <row r="250">
          <cell r="B250">
            <v>1</v>
          </cell>
          <cell r="Z250">
            <v>0</v>
          </cell>
        </row>
        <row r="251">
          <cell r="B251">
            <v>1</v>
          </cell>
          <cell r="Z251">
            <v>0</v>
          </cell>
        </row>
        <row r="252">
          <cell r="B252">
            <v>1</v>
          </cell>
          <cell r="Z252">
            <v>0</v>
          </cell>
        </row>
        <row r="253">
          <cell r="B253">
            <v>1</v>
          </cell>
          <cell r="Z253">
            <v>0</v>
          </cell>
        </row>
        <row r="254">
          <cell r="B254">
            <v>1</v>
          </cell>
          <cell r="Z254">
            <v>10</v>
          </cell>
        </row>
        <row r="255">
          <cell r="B255">
            <v>1</v>
          </cell>
          <cell r="Z255">
            <v>10</v>
          </cell>
        </row>
        <row r="256">
          <cell r="B256">
            <v>1</v>
          </cell>
          <cell r="Z256">
            <v>10</v>
          </cell>
        </row>
        <row r="257">
          <cell r="B257">
            <v>1</v>
          </cell>
          <cell r="Z257">
            <v>10</v>
          </cell>
        </row>
        <row r="258">
          <cell r="B258">
            <v>1</v>
          </cell>
          <cell r="Z258">
            <v>10</v>
          </cell>
        </row>
        <row r="259">
          <cell r="B259">
            <v>1</v>
          </cell>
          <cell r="Z259">
            <v>10</v>
          </cell>
        </row>
        <row r="260">
          <cell r="B260">
            <v>1</v>
          </cell>
          <cell r="Z260">
            <v>10</v>
          </cell>
        </row>
        <row r="261">
          <cell r="B261">
            <v>1</v>
          </cell>
          <cell r="Z261">
            <v>10</v>
          </cell>
        </row>
        <row r="262">
          <cell r="B262">
            <v>1</v>
          </cell>
          <cell r="Z262">
            <v>10</v>
          </cell>
        </row>
        <row r="263">
          <cell r="B263">
            <v>1</v>
          </cell>
          <cell r="Z263">
            <v>10</v>
          </cell>
        </row>
        <row r="264">
          <cell r="B264">
            <v>1</v>
          </cell>
          <cell r="Z264">
            <v>10</v>
          </cell>
        </row>
        <row r="265">
          <cell r="B265">
            <v>1</v>
          </cell>
          <cell r="Z265">
            <v>10</v>
          </cell>
        </row>
        <row r="266">
          <cell r="B266">
            <v>1</v>
          </cell>
          <cell r="Z266">
            <v>10</v>
          </cell>
        </row>
        <row r="267">
          <cell r="B267">
            <v>1</v>
          </cell>
          <cell r="Z267">
            <v>10</v>
          </cell>
        </row>
        <row r="268">
          <cell r="B268">
            <v>1</v>
          </cell>
          <cell r="Z268">
            <v>10</v>
          </cell>
        </row>
        <row r="269">
          <cell r="B269">
            <v>1</v>
          </cell>
          <cell r="Z269">
            <v>0</v>
          </cell>
        </row>
        <row r="270">
          <cell r="B270">
            <v>1</v>
          </cell>
          <cell r="Z270">
            <v>0</v>
          </cell>
        </row>
        <row r="271">
          <cell r="B271">
            <v>1</v>
          </cell>
          <cell r="Z271">
            <v>0</v>
          </cell>
        </row>
        <row r="272">
          <cell r="B272">
            <v>1</v>
          </cell>
          <cell r="Z272">
            <v>0</v>
          </cell>
        </row>
        <row r="273">
          <cell r="B273">
            <v>1</v>
          </cell>
          <cell r="Z273">
            <v>0</v>
          </cell>
        </row>
        <row r="274">
          <cell r="B274">
            <v>1</v>
          </cell>
          <cell r="Z274">
            <v>0</v>
          </cell>
        </row>
        <row r="275">
          <cell r="B275">
            <v>1</v>
          </cell>
          <cell r="Z275">
            <v>0</v>
          </cell>
        </row>
        <row r="276">
          <cell r="B276">
            <v>1</v>
          </cell>
          <cell r="Z276">
            <v>0</v>
          </cell>
        </row>
        <row r="277">
          <cell r="B277">
            <v>1</v>
          </cell>
          <cell r="Z277">
            <v>0</v>
          </cell>
        </row>
        <row r="278">
          <cell r="B278">
            <v>1</v>
          </cell>
          <cell r="Z278">
            <v>10</v>
          </cell>
        </row>
        <row r="279">
          <cell r="B279">
            <v>1</v>
          </cell>
          <cell r="Z279">
            <v>10</v>
          </cell>
        </row>
        <row r="280">
          <cell r="B280">
            <v>1</v>
          </cell>
          <cell r="Z280">
            <v>10</v>
          </cell>
        </row>
        <row r="281">
          <cell r="B281">
            <v>1</v>
          </cell>
          <cell r="Z281">
            <v>10</v>
          </cell>
        </row>
        <row r="282">
          <cell r="B282">
            <v>1</v>
          </cell>
          <cell r="Z282">
            <v>10</v>
          </cell>
        </row>
        <row r="283">
          <cell r="B283">
            <v>1</v>
          </cell>
          <cell r="Z283">
            <v>10</v>
          </cell>
        </row>
        <row r="284">
          <cell r="B284">
            <v>1</v>
          </cell>
          <cell r="Z284">
            <v>10</v>
          </cell>
        </row>
        <row r="285">
          <cell r="B285">
            <v>1</v>
          </cell>
          <cell r="Z285">
            <v>10</v>
          </cell>
        </row>
        <row r="286">
          <cell r="B286">
            <v>1</v>
          </cell>
          <cell r="Z286">
            <v>10</v>
          </cell>
        </row>
        <row r="287">
          <cell r="B287">
            <v>1</v>
          </cell>
          <cell r="Z287">
            <v>10</v>
          </cell>
        </row>
        <row r="288">
          <cell r="B288">
            <v>1</v>
          </cell>
          <cell r="Z288">
            <v>10</v>
          </cell>
        </row>
        <row r="289">
          <cell r="B289">
            <v>1</v>
          </cell>
          <cell r="Z289">
            <v>10</v>
          </cell>
        </row>
        <row r="290">
          <cell r="B290">
            <v>1</v>
          </cell>
          <cell r="Z290">
            <v>10</v>
          </cell>
        </row>
        <row r="291">
          <cell r="B291">
            <v>1</v>
          </cell>
          <cell r="Z291">
            <v>10</v>
          </cell>
        </row>
        <row r="292">
          <cell r="B292">
            <v>1</v>
          </cell>
          <cell r="Z292">
            <v>10</v>
          </cell>
        </row>
        <row r="293">
          <cell r="B293">
            <v>1</v>
          </cell>
          <cell r="Z293">
            <v>0</v>
          </cell>
        </row>
        <row r="294">
          <cell r="B294">
            <v>1</v>
          </cell>
          <cell r="Z294">
            <v>0</v>
          </cell>
        </row>
        <row r="295">
          <cell r="B295">
            <v>1</v>
          </cell>
          <cell r="Z295">
            <v>0</v>
          </cell>
        </row>
        <row r="296">
          <cell r="B296">
            <v>1</v>
          </cell>
          <cell r="Z296">
            <v>0</v>
          </cell>
        </row>
        <row r="297">
          <cell r="B297">
            <v>1</v>
          </cell>
          <cell r="Z297">
            <v>0</v>
          </cell>
        </row>
        <row r="298">
          <cell r="B298">
            <v>1</v>
          </cell>
          <cell r="Z298">
            <v>0</v>
          </cell>
        </row>
        <row r="299">
          <cell r="B299">
            <v>1</v>
          </cell>
          <cell r="Z299">
            <v>0</v>
          </cell>
        </row>
        <row r="300">
          <cell r="B300">
            <v>1</v>
          </cell>
          <cell r="Z300">
            <v>0</v>
          </cell>
        </row>
        <row r="301">
          <cell r="B301">
            <v>1</v>
          </cell>
          <cell r="Z301">
            <v>0</v>
          </cell>
        </row>
        <row r="302">
          <cell r="B302">
            <v>1</v>
          </cell>
          <cell r="Z302">
            <v>0</v>
          </cell>
        </row>
        <row r="303">
          <cell r="B303">
            <v>1</v>
          </cell>
          <cell r="Z303">
            <v>10</v>
          </cell>
        </row>
        <row r="304">
          <cell r="B304">
            <v>1</v>
          </cell>
          <cell r="Z304">
            <v>10</v>
          </cell>
        </row>
        <row r="305">
          <cell r="B305">
            <v>1</v>
          </cell>
          <cell r="Z305">
            <v>10</v>
          </cell>
        </row>
        <row r="306">
          <cell r="B306">
            <v>1</v>
          </cell>
          <cell r="Z306">
            <v>10</v>
          </cell>
        </row>
        <row r="307">
          <cell r="B307">
            <v>1</v>
          </cell>
          <cell r="Z307">
            <v>10</v>
          </cell>
        </row>
        <row r="308">
          <cell r="B308">
            <v>1</v>
          </cell>
          <cell r="Z308">
            <v>0</v>
          </cell>
        </row>
        <row r="309">
          <cell r="B309">
            <v>1</v>
          </cell>
          <cell r="Z309">
            <v>0</v>
          </cell>
        </row>
        <row r="310">
          <cell r="B310">
            <v>1</v>
          </cell>
          <cell r="Z310">
            <v>0</v>
          </cell>
        </row>
        <row r="311">
          <cell r="B311">
            <v>1</v>
          </cell>
          <cell r="Z311">
            <v>0</v>
          </cell>
        </row>
        <row r="312">
          <cell r="B312">
            <v>1</v>
          </cell>
          <cell r="Z312">
            <v>0</v>
          </cell>
        </row>
        <row r="313">
          <cell r="B313">
            <v>1</v>
          </cell>
          <cell r="Z313">
            <v>0</v>
          </cell>
        </row>
        <row r="314">
          <cell r="B314">
            <v>1</v>
          </cell>
          <cell r="Z314">
            <v>0</v>
          </cell>
        </row>
        <row r="315">
          <cell r="B315">
            <v>1</v>
          </cell>
          <cell r="Z315">
            <v>0</v>
          </cell>
        </row>
        <row r="316">
          <cell r="B316">
            <v>1</v>
          </cell>
          <cell r="Z316">
            <v>0</v>
          </cell>
        </row>
        <row r="317">
          <cell r="B317">
            <v>1</v>
          </cell>
          <cell r="Z317">
            <v>0</v>
          </cell>
        </row>
        <row r="318">
          <cell r="B318">
            <v>1</v>
          </cell>
          <cell r="Z318">
            <v>0</v>
          </cell>
        </row>
        <row r="319">
          <cell r="B319">
            <v>1</v>
          </cell>
          <cell r="Z319">
            <v>0</v>
          </cell>
        </row>
        <row r="320">
          <cell r="B320">
            <v>1</v>
          </cell>
          <cell r="Z320">
            <v>0</v>
          </cell>
        </row>
        <row r="321">
          <cell r="B321">
            <v>1</v>
          </cell>
          <cell r="Z321">
            <v>0</v>
          </cell>
        </row>
        <row r="322">
          <cell r="B322">
            <v>1</v>
          </cell>
          <cell r="Z322">
            <v>0</v>
          </cell>
        </row>
        <row r="323">
          <cell r="B323">
            <v>1</v>
          </cell>
          <cell r="Z323">
            <v>0</v>
          </cell>
        </row>
        <row r="324">
          <cell r="B324">
            <v>1</v>
          </cell>
          <cell r="Z324">
            <v>0</v>
          </cell>
        </row>
        <row r="325">
          <cell r="B325">
            <v>1</v>
          </cell>
          <cell r="Z325">
            <v>0</v>
          </cell>
        </row>
        <row r="326">
          <cell r="B326">
            <v>1</v>
          </cell>
          <cell r="Z326">
            <v>0</v>
          </cell>
        </row>
        <row r="327">
          <cell r="B327">
            <v>1</v>
          </cell>
          <cell r="Z327">
            <v>0</v>
          </cell>
        </row>
        <row r="328">
          <cell r="B328">
            <v>1</v>
          </cell>
          <cell r="Z328">
            <v>0</v>
          </cell>
        </row>
        <row r="329">
          <cell r="B329">
            <v>1</v>
          </cell>
          <cell r="Z329">
            <v>0</v>
          </cell>
        </row>
        <row r="330">
          <cell r="B330">
            <v>1</v>
          </cell>
          <cell r="Z330">
            <v>0</v>
          </cell>
        </row>
        <row r="331">
          <cell r="B331">
            <v>1</v>
          </cell>
          <cell r="Z331">
            <v>0</v>
          </cell>
        </row>
        <row r="332">
          <cell r="B332">
            <v>1</v>
          </cell>
          <cell r="Z332">
            <v>0</v>
          </cell>
        </row>
        <row r="333">
          <cell r="B333">
            <v>1</v>
          </cell>
          <cell r="Z333">
            <v>0</v>
          </cell>
        </row>
        <row r="334">
          <cell r="B334">
            <v>1</v>
          </cell>
          <cell r="Z334">
            <v>0</v>
          </cell>
        </row>
        <row r="335">
          <cell r="B335">
            <v>1</v>
          </cell>
          <cell r="Z335">
            <v>0</v>
          </cell>
        </row>
        <row r="336">
          <cell r="B336">
            <v>1</v>
          </cell>
          <cell r="Z336">
            <v>0</v>
          </cell>
        </row>
        <row r="337">
          <cell r="B337">
            <v>1</v>
          </cell>
          <cell r="Z337">
            <v>0</v>
          </cell>
        </row>
        <row r="338">
          <cell r="B338">
            <v>1</v>
          </cell>
          <cell r="Z338">
            <v>0</v>
          </cell>
        </row>
        <row r="339">
          <cell r="B339">
            <v>1</v>
          </cell>
          <cell r="Z339">
            <v>0</v>
          </cell>
        </row>
        <row r="340">
          <cell r="B340">
            <v>1</v>
          </cell>
          <cell r="Z340">
            <v>0</v>
          </cell>
        </row>
        <row r="341">
          <cell r="B341">
            <v>1</v>
          </cell>
          <cell r="Z341">
            <v>0</v>
          </cell>
        </row>
        <row r="342">
          <cell r="B342">
            <v>1</v>
          </cell>
          <cell r="Z342">
            <v>0</v>
          </cell>
        </row>
        <row r="343">
          <cell r="B343">
            <v>1</v>
          </cell>
          <cell r="Z343">
            <v>0</v>
          </cell>
        </row>
        <row r="344">
          <cell r="B344">
            <v>1</v>
          </cell>
          <cell r="Z344">
            <v>0</v>
          </cell>
        </row>
        <row r="345">
          <cell r="B345">
            <v>1</v>
          </cell>
          <cell r="Z345">
            <v>0</v>
          </cell>
        </row>
        <row r="346">
          <cell r="B346">
            <v>1</v>
          </cell>
          <cell r="Z346">
            <v>0</v>
          </cell>
        </row>
        <row r="347">
          <cell r="B347">
            <v>1</v>
          </cell>
          <cell r="Z347">
            <v>0</v>
          </cell>
        </row>
        <row r="348">
          <cell r="B348">
            <v>1</v>
          </cell>
          <cell r="Z348">
            <v>0</v>
          </cell>
        </row>
        <row r="349">
          <cell r="B349">
            <v>1</v>
          </cell>
          <cell r="Z349">
            <v>0</v>
          </cell>
        </row>
        <row r="350">
          <cell r="B350">
            <v>1</v>
          </cell>
          <cell r="Z350">
            <v>10</v>
          </cell>
        </row>
        <row r="351">
          <cell r="B351">
            <v>1</v>
          </cell>
          <cell r="Z351">
            <v>10</v>
          </cell>
        </row>
        <row r="352">
          <cell r="B352">
            <v>1</v>
          </cell>
          <cell r="Z352">
            <v>10</v>
          </cell>
        </row>
        <row r="353">
          <cell r="B353">
            <v>1</v>
          </cell>
          <cell r="Z353">
            <v>10</v>
          </cell>
        </row>
        <row r="354">
          <cell r="B354">
            <v>1</v>
          </cell>
          <cell r="Z354">
            <v>10</v>
          </cell>
        </row>
        <row r="355">
          <cell r="B355">
            <v>1</v>
          </cell>
          <cell r="Z355">
            <v>10</v>
          </cell>
        </row>
        <row r="356">
          <cell r="B356">
            <v>1</v>
          </cell>
          <cell r="Z356">
            <v>10</v>
          </cell>
        </row>
        <row r="357">
          <cell r="B357">
            <v>1</v>
          </cell>
          <cell r="Z357">
            <v>10</v>
          </cell>
        </row>
        <row r="358">
          <cell r="B358">
            <v>1</v>
          </cell>
          <cell r="Z358">
            <v>10</v>
          </cell>
        </row>
        <row r="359">
          <cell r="B359">
            <v>1</v>
          </cell>
          <cell r="Z359">
            <v>10</v>
          </cell>
        </row>
        <row r="360">
          <cell r="B360">
            <v>1</v>
          </cell>
          <cell r="Z360">
            <v>10</v>
          </cell>
        </row>
        <row r="361">
          <cell r="B361">
            <v>1</v>
          </cell>
          <cell r="Z361">
            <v>10</v>
          </cell>
        </row>
        <row r="362">
          <cell r="B362">
            <v>1</v>
          </cell>
          <cell r="Z362">
            <v>10</v>
          </cell>
        </row>
        <row r="363">
          <cell r="B363">
            <v>1</v>
          </cell>
          <cell r="Z363">
            <v>10</v>
          </cell>
        </row>
        <row r="364">
          <cell r="B364">
            <v>1</v>
          </cell>
          <cell r="Z364">
            <v>10</v>
          </cell>
        </row>
        <row r="365">
          <cell r="B365">
            <v>1</v>
          </cell>
          <cell r="Z365">
            <v>0</v>
          </cell>
        </row>
        <row r="366">
          <cell r="B366">
            <v>1</v>
          </cell>
          <cell r="Z366">
            <v>0</v>
          </cell>
        </row>
        <row r="367">
          <cell r="B367">
            <v>1</v>
          </cell>
          <cell r="Z367">
            <v>0</v>
          </cell>
        </row>
        <row r="368">
          <cell r="B368">
            <v>1</v>
          </cell>
          <cell r="Z368">
            <v>0</v>
          </cell>
        </row>
        <row r="369">
          <cell r="B369">
            <v>1</v>
          </cell>
          <cell r="Z369">
            <v>0</v>
          </cell>
        </row>
        <row r="370">
          <cell r="B370">
            <v>1</v>
          </cell>
          <cell r="Z370">
            <v>0</v>
          </cell>
        </row>
        <row r="371">
          <cell r="B371">
            <v>1</v>
          </cell>
          <cell r="Z371">
            <v>0</v>
          </cell>
        </row>
        <row r="372">
          <cell r="B372">
            <v>1</v>
          </cell>
          <cell r="Z372">
            <v>0</v>
          </cell>
        </row>
        <row r="373">
          <cell r="B373">
            <v>1</v>
          </cell>
          <cell r="Z373">
            <v>0</v>
          </cell>
        </row>
        <row r="374">
          <cell r="B374">
            <v>1</v>
          </cell>
          <cell r="Z374">
            <v>10</v>
          </cell>
        </row>
        <row r="375">
          <cell r="B375">
            <v>1</v>
          </cell>
          <cell r="Z375">
            <v>10</v>
          </cell>
        </row>
        <row r="376">
          <cell r="B376">
            <v>1</v>
          </cell>
          <cell r="Z376">
            <v>10</v>
          </cell>
        </row>
        <row r="377">
          <cell r="B377">
            <v>1</v>
          </cell>
          <cell r="Z377">
            <v>10</v>
          </cell>
        </row>
        <row r="378">
          <cell r="B378">
            <v>1</v>
          </cell>
          <cell r="Z378">
            <v>10</v>
          </cell>
        </row>
        <row r="379">
          <cell r="B379">
            <v>1</v>
          </cell>
          <cell r="Z379">
            <v>10</v>
          </cell>
        </row>
        <row r="380">
          <cell r="B380">
            <v>1</v>
          </cell>
          <cell r="Z380">
            <v>10</v>
          </cell>
        </row>
        <row r="381">
          <cell r="B381">
            <v>1</v>
          </cell>
          <cell r="Z381">
            <v>10</v>
          </cell>
        </row>
        <row r="382">
          <cell r="B382">
            <v>1</v>
          </cell>
          <cell r="Z382">
            <v>10</v>
          </cell>
        </row>
        <row r="383">
          <cell r="B383">
            <v>1</v>
          </cell>
          <cell r="Z383">
            <v>10</v>
          </cell>
        </row>
        <row r="384">
          <cell r="B384">
            <v>1</v>
          </cell>
          <cell r="Z384">
            <v>10</v>
          </cell>
        </row>
        <row r="385">
          <cell r="B385">
            <v>1</v>
          </cell>
          <cell r="Z385">
            <v>10</v>
          </cell>
        </row>
        <row r="386">
          <cell r="B386">
            <v>1</v>
          </cell>
          <cell r="Z386">
            <v>10</v>
          </cell>
        </row>
        <row r="387">
          <cell r="B387">
            <v>1</v>
          </cell>
          <cell r="Z387">
            <v>10</v>
          </cell>
        </row>
        <row r="388">
          <cell r="B388">
            <v>1</v>
          </cell>
          <cell r="Z388">
            <v>10</v>
          </cell>
        </row>
        <row r="389">
          <cell r="B389">
            <v>1</v>
          </cell>
          <cell r="Z389">
            <v>0</v>
          </cell>
        </row>
        <row r="390">
          <cell r="B390">
            <v>1</v>
          </cell>
          <cell r="Z390">
            <v>0</v>
          </cell>
        </row>
        <row r="391">
          <cell r="B391">
            <v>1</v>
          </cell>
          <cell r="Z391">
            <v>0</v>
          </cell>
        </row>
        <row r="392">
          <cell r="B392">
            <v>1</v>
          </cell>
          <cell r="Z392">
            <v>0</v>
          </cell>
        </row>
        <row r="393">
          <cell r="B393">
            <v>1</v>
          </cell>
          <cell r="Z393">
            <v>0</v>
          </cell>
        </row>
        <row r="394">
          <cell r="B394">
            <v>1</v>
          </cell>
          <cell r="Z394">
            <v>0</v>
          </cell>
        </row>
        <row r="395">
          <cell r="B395">
            <v>1</v>
          </cell>
          <cell r="Z395">
            <v>0</v>
          </cell>
        </row>
        <row r="396">
          <cell r="B396">
            <v>1</v>
          </cell>
          <cell r="Z396">
            <v>0</v>
          </cell>
        </row>
        <row r="397">
          <cell r="B397">
            <v>1</v>
          </cell>
          <cell r="Z397">
            <v>0</v>
          </cell>
        </row>
        <row r="398">
          <cell r="B398">
            <v>1</v>
          </cell>
          <cell r="Z398">
            <v>10</v>
          </cell>
        </row>
        <row r="399">
          <cell r="B399">
            <v>1</v>
          </cell>
          <cell r="Z399">
            <v>10</v>
          </cell>
        </row>
        <row r="400">
          <cell r="B400">
            <v>1</v>
          </cell>
          <cell r="Z400">
            <v>10</v>
          </cell>
        </row>
        <row r="401">
          <cell r="B401">
            <v>1</v>
          </cell>
          <cell r="Z401">
            <v>10</v>
          </cell>
        </row>
        <row r="402">
          <cell r="B402">
            <v>1</v>
          </cell>
          <cell r="Z402">
            <v>10</v>
          </cell>
        </row>
        <row r="403">
          <cell r="B403">
            <v>1</v>
          </cell>
          <cell r="Z403">
            <v>10</v>
          </cell>
        </row>
        <row r="404">
          <cell r="B404">
            <v>1</v>
          </cell>
          <cell r="Z404">
            <v>10</v>
          </cell>
        </row>
        <row r="405">
          <cell r="B405">
            <v>1</v>
          </cell>
          <cell r="Z405">
            <v>10</v>
          </cell>
        </row>
        <row r="406">
          <cell r="B406">
            <v>1</v>
          </cell>
          <cell r="Z406">
            <v>10</v>
          </cell>
        </row>
        <row r="407">
          <cell r="B407">
            <v>1</v>
          </cell>
          <cell r="Z407">
            <v>10</v>
          </cell>
        </row>
        <row r="408">
          <cell r="B408">
            <v>1</v>
          </cell>
          <cell r="Z408">
            <v>10</v>
          </cell>
        </row>
        <row r="409">
          <cell r="B409">
            <v>1</v>
          </cell>
          <cell r="Z409">
            <v>10</v>
          </cell>
        </row>
        <row r="410">
          <cell r="B410">
            <v>1</v>
          </cell>
          <cell r="Z410">
            <v>10</v>
          </cell>
        </row>
        <row r="411">
          <cell r="B411">
            <v>1</v>
          </cell>
          <cell r="Z411">
            <v>10</v>
          </cell>
        </row>
        <row r="412">
          <cell r="B412">
            <v>1</v>
          </cell>
          <cell r="Z412">
            <v>10</v>
          </cell>
        </row>
        <row r="413">
          <cell r="B413">
            <v>1</v>
          </cell>
          <cell r="Z413">
            <v>0</v>
          </cell>
        </row>
        <row r="414">
          <cell r="B414">
            <v>1</v>
          </cell>
          <cell r="Z414">
            <v>0</v>
          </cell>
        </row>
        <row r="415">
          <cell r="B415">
            <v>1</v>
          </cell>
          <cell r="Z415">
            <v>0</v>
          </cell>
        </row>
        <row r="416">
          <cell r="B416">
            <v>1</v>
          </cell>
          <cell r="Z416">
            <v>0</v>
          </cell>
        </row>
        <row r="417">
          <cell r="B417">
            <v>1</v>
          </cell>
          <cell r="Z417">
            <v>0</v>
          </cell>
        </row>
        <row r="418">
          <cell r="B418">
            <v>1</v>
          </cell>
          <cell r="Z418">
            <v>0</v>
          </cell>
        </row>
        <row r="419">
          <cell r="B419">
            <v>1</v>
          </cell>
          <cell r="Z419">
            <v>0</v>
          </cell>
        </row>
        <row r="420">
          <cell r="B420">
            <v>1</v>
          </cell>
          <cell r="Z420">
            <v>0</v>
          </cell>
        </row>
        <row r="421">
          <cell r="B421">
            <v>1</v>
          </cell>
          <cell r="Z421">
            <v>0</v>
          </cell>
        </row>
        <row r="422">
          <cell r="B422">
            <v>1</v>
          </cell>
          <cell r="Z422">
            <v>10</v>
          </cell>
        </row>
        <row r="423">
          <cell r="B423">
            <v>1</v>
          </cell>
          <cell r="Z423">
            <v>10</v>
          </cell>
        </row>
        <row r="424">
          <cell r="B424">
            <v>1</v>
          </cell>
          <cell r="Z424">
            <v>10</v>
          </cell>
        </row>
        <row r="425">
          <cell r="B425">
            <v>1</v>
          </cell>
          <cell r="Z425">
            <v>10</v>
          </cell>
        </row>
        <row r="426">
          <cell r="B426">
            <v>1</v>
          </cell>
          <cell r="Z426">
            <v>10</v>
          </cell>
        </row>
        <row r="427">
          <cell r="B427">
            <v>1</v>
          </cell>
          <cell r="Z427">
            <v>10</v>
          </cell>
        </row>
        <row r="428">
          <cell r="B428">
            <v>1</v>
          </cell>
          <cell r="Z428">
            <v>10</v>
          </cell>
        </row>
        <row r="429">
          <cell r="B429">
            <v>1</v>
          </cell>
          <cell r="Z429">
            <v>10</v>
          </cell>
        </row>
        <row r="430">
          <cell r="B430">
            <v>1</v>
          </cell>
          <cell r="Z430">
            <v>10</v>
          </cell>
        </row>
        <row r="431">
          <cell r="B431">
            <v>1</v>
          </cell>
          <cell r="Z431">
            <v>10</v>
          </cell>
        </row>
        <row r="432">
          <cell r="B432">
            <v>1</v>
          </cell>
          <cell r="Z432">
            <v>10</v>
          </cell>
        </row>
        <row r="433">
          <cell r="B433">
            <v>1</v>
          </cell>
          <cell r="Z433">
            <v>10</v>
          </cell>
        </row>
        <row r="434">
          <cell r="B434">
            <v>1</v>
          </cell>
          <cell r="Z434">
            <v>10</v>
          </cell>
        </row>
        <row r="435">
          <cell r="B435">
            <v>1</v>
          </cell>
          <cell r="Z435">
            <v>10</v>
          </cell>
        </row>
        <row r="436">
          <cell r="B436">
            <v>1</v>
          </cell>
          <cell r="Z436">
            <v>10</v>
          </cell>
        </row>
        <row r="437">
          <cell r="B437">
            <v>1</v>
          </cell>
          <cell r="Z437">
            <v>0</v>
          </cell>
        </row>
        <row r="438">
          <cell r="B438">
            <v>1</v>
          </cell>
          <cell r="Z438">
            <v>0</v>
          </cell>
        </row>
        <row r="439">
          <cell r="B439">
            <v>1</v>
          </cell>
          <cell r="Z439">
            <v>0</v>
          </cell>
        </row>
        <row r="440">
          <cell r="B440">
            <v>1</v>
          </cell>
          <cell r="Z440">
            <v>0</v>
          </cell>
        </row>
        <row r="441">
          <cell r="B441">
            <v>1</v>
          </cell>
          <cell r="Z441">
            <v>0</v>
          </cell>
        </row>
        <row r="442">
          <cell r="B442">
            <v>1</v>
          </cell>
          <cell r="Z442">
            <v>0</v>
          </cell>
        </row>
        <row r="443">
          <cell r="B443">
            <v>1</v>
          </cell>
          <cell r="Z443">
            <v>0</v>
          </cell>
        </row>
        <row r="444">
          <cell r="B444">
            <v>1</v>
          </cell>
          <cell r="Z444">
            <v>0</v>
          </cell>
        </row>
        <row r="445">
          <cell r="B445">
            <v>1</v>
          </cell>
          <cell r="Z445">
            <v>0</v>
          </cell>
        </row>
        <row r="446">
          <cell r="B446">
            <v>1</v>
          </cell>
          <cell r="Z446">
            <v>10</v>
          </cell>
        </row>
        <row r="447">
          <cell r="B447">
            <v>1</v>
          </cell>
          <cell r="Z447">
            <v>10</v>
          </cell>
        </row>
        <row r="448">
          <cell r="B448">
            <v>1</v>
          </cell>
          <cell r="Z448">
            <v>10</v>
          </cell>
        </row>
        <row r="449">
          <cell r="B449">
            <v>1</v>
          </cell>
          <cell r="Z449">
            <v>10</v>
          </cell>
        </row>
        <row r="450">
          <cell r="B450">
            <v>1</v>
          </cell>
          <cell r="Z450">
            <v>10</v>
          </cell>
        </row>
        <row r="451">
          <cell r="B451">
            <v>1</v>
          </cell>
          <cell r="Z451">
            <v>10</v>
          </cell>
        </row>
        <row r="452">
          <cell r="B452">
            <v>1</v>
          </cell>
          <cell r="Z452">
            <v>10</v>
          </cell>
        </row>
        <row r="453">
          <cell r="B453">
            <v>1</v>
          </cell>
          <cell r="Z453">
            <v>10</v>
          </cell>
        </row>
        <row r="454">
          <cell r="B454">
            <v>1</v>
          </cell>
          <cell r="Z454">
            <v>10</v>
          </cell>
        </row>
        <row r="455">
          <cell r="B455">
            <v>1</v>
          </cell>
          <cell r="Z455">
            <v>10</v>
          </cell>
        </row>
        <row r="456">
          <cell r="B456">
            <v>1</v>
          </cell>
          <cell r="Z456">
            <v>10</v>
          </cell>
        </row>
        <row r="457">
          <cell r="B457">
            <v>1</v>
          </cell>
          <cell r="Z457">
            <v>10</v>
          </cell>
        </row>
        <row r="458">
          <cell r="B458">
            <v>1</v>
          </cell>
          <cell r="Z458">
            <v>10</v>
          </cell>
        </row>
        <row r="459">
          <cell r="B459">
            <v>1</v>
          </cell>
          <cell r="Z459">
            <v>10</v>
          </cell>
        </row>
        <row r="460">
          <cell r="B460">
            <v>1</v>
          </cell>
          <cell r="Z460">
            <v>10</v>
          </cell>
        </row>
        <row r="461">
          <cell r="B461">
            <v>1</v>
          </cell>
          <cell r="Z461">
            <v>0</v>
          </cell>
        </row>
        <row r="462">
          <cell r="B462">
            <v>1</v>
          </cell>
          <cell r="Z462">
            <v>0</v>
          </cell>
        </row>
        <row r="463">
          <cell r="B463">
            <v>1</v>
          </cell>
          <cell r="Z463">
            <v>0</v>
          </cell>
        </row>
        <row r="464">
          <cell r="B464">
            <v>1</v>
          </cell>
          <cell r="Z464">
            <v>0</v>
          </cell>
        </row>
        <row r="465">
          <cell r="B465">
            <v>1</v>
          </cell>
          <cell r="Z465">
            <v>0</v>
          </cell>
        </row>
        <row r="466">
          <cell r="B466">
            <v>1</v>
          </cell>
          <cell r="Z466">
            <v>0</v>
          </cell>
        </row>
        <row r="467">
          <cell r="B467">
            <v>1</v>
          </cell>
          <cell r="Z467">
            <v>0</v>
          </cell>
        </row>
        <row r="468">
          <cell r="B468">
            <v>1</v>
          </cell>
          <cell r="Z468">
            <v>0</v>
          </cell>
        </row>
        <row r="469">
          <cell r="B469">
            <v>1</v>
          </cell>
          <cell r="Z469">
            <v>0</v>
          </cell>
        </row>
        <row r="470">
          <cell r="B470">
            <v>1</v>
          </cell>
          <cell r="Z470">
            <v>0</v>
          </cell>
        </row>
        <row r="471">
          <cell r="B471">
            <v>1</v>
          </cell>
          <cell r="Z471">
            <v>10</v>
          </cell>
        </row>
        <row r="472">
          <cell r="B472">
            <v>1</v>
          </cell>
          <cell r="Z472">
            <v>10</v>
          </cell>
        </row>
        <row r="473">
          <cell r="B473">
            <v>1</v>
          </cell>
          <cell r="Z473">
            <v>10</v>
          </cell>
        </row>
        <row r="474">
          <cell r="B474">
            <v>1</v>
          </cell>
          <cell r="Z474">
            <v>10</v>
          </cell>
        </row>
        <row r="475">
          <cell r="B475">
            <v>1</v>
          </cell>
          <cell r="Z475">
            <v>10</v>
          </cell>
        </row>
        <row r="476">
          <cell r="B476">
            <v>1</v>
          </cell>
          <cell r="Z476">
            <v>0</v>
          </cell>
        </row>
        <row r="477">
          <cell r="B477">
            <v>1</v>
          </cell>
          <cell r="Z477">
            <v>0</v>
          </cell>
        </row>
        <row r="478">
          <cell r="B478">
            <v>1</v>
          </cell>
          <cell r="Z478">
            <v>0</v>
          </cell>
        </row>
        <row r="479">
          <cell r="B479">
            <v>1</v>
          </cell>
          <cell r="Z479">
            <v>0</v>
          </cell>
        </row>
        <row r="480">
          <cell r="B480">
            <v>1</v>
          </cell>
          <cell r="Z480">
            <v>0</v>
          </cell>
        </row>
        <row r="481">
          <cell r="B481">
            <v>1</v>
          </cell>
          <cell r="Z481">
            <v>0</v>
          </cell>
        </row>
        <row r="482">
          <cell r="B482">
            <v>1</v>
          </cell>
          <cell r="Z482">
            <v>0</v>
          </cell>
        </row>
        <row r="483">
          <cell r="B483">
            <v>1</v>
          </cell>
          <cell r="Z483">
            <v>0</v>
          </cell>
        </row>
        <row r="484">
          <cell r="B484">
            <v>1</v>
          </cell>
          <cell r="Z484">
            <v>0</v>
          </cell>
        </row>
        <row r="485">
          <cell r="B485">
            <v>1</v>
          </cell>
          <cell r="Z485">
            <v>0</v>
          </cell>
        </row>
        <row r="486">
          <cell r="B486">
            <v>1</v>
          </cell>
          <cell r="Z486">
            <v>0</v>
          </cell>
        </row>
        <row r="487">
          <cell r="B487">
            <v>1</v>
          </cell>
          <cell r="Z487">
            <v>0</v>
          </cell>
        </row>
        <row r="488">
          <cell r="B488">
            <v>1</v>
          </cell>
          <cell r="Z488">
            <v>0</v>
          </cell>
        </row>
        <row r="489">
          <cell r="B489">
            <v>1</v>
          </cell>
          <cell r="Z489">
            <v>0</v>
          </cell>
        </row>
        <row r="490">
          <cell r="B490">
            <v>1</v>
          </cell>
          <cell r="Z490">
            <v>0</v>
          </cell>
        </row>
        <row r="491">
          <cell r="B491">
            <v>1</v>
          </cell>
          <cell r="Z491">
            <v>0</v>
          </cell>
        </row>
        <row r="492">
          <cell r="B492">
            <v>1</v>
          </cell>
          <cell r="Z492">
            <v>0</v>
          </cell>
        </row>
        <row r="493">
          <cell r="B493">
            <v>1</v>
          </cell>
          <cell r="Z493">
            <v>0</v>
          </cell>
        </row>
        <row r="494">
          <cell r="B494">
            <v>1</v>
          </cell>
          <cell r="Z494">
            <v>0</v>
          </cell>
        </row>
        <row r="495">
          <cell r="B495">
            <v>1</v>
          </cell>
          <cell r="Z495">
            <v>0</v>
          </cell>
        </row>
        <row r="496">
          <cell r="B496">
            <v>1</v>
          </cell>
          <cell r="Z496">
            <v>0</v>
          </cell>
        </row>
        <row r="497">
          <cell r="B497">
            <v>1</v>
          </cell>
          <cell r="Z497">
            <v>0</v>
          </cell>
        </row>
        <row r="498">
          <cell r="B498">
            <v>1</v>
          </cell>
          <cell r="Z498">
            <v>0</v>
          </cell>
        </row>
        <row r="499">
          <cell r="B499">
            <v>1</v>
          </cell>
          <cell r="Z499">
            <v>0</v>
          </cell>
        </row>
        <row r="500">
          <cell r="B500">
            <v>1</v>
          </cell>
          <cell r="Z500">
            <v>0</v>
          </cell>
        </row>
        <row r="501">
          <cell r="B501">
            <v>1</v>
          </cell>
          <cell r="Z501">
            <v>0</v>
          </cell>
        </row>
        <row r="502">
          <cell r="B502">
            <v>1</v>
          </cell>
          <cell r="Z502">
            <v>0</v>
          </cell>
        </row>
        <row r="503">
          <cell r="B503">
            <v>1</v>
          </cell>
          <cell r="Z503">
            <v>0</v>
          </cell>
        </row>
        <row r="504">
          <cell r="B504">
            <v>1</v>
          </cell>
          <cell r="Z504">
            <v>0</v>
          </cell>
        </row>
        <row r="505">
          <cell r="B505">
            <v>1</v>
          </cell>
          <cell r="Z505">
            <v>0</v>
          </cell>
        </row>
        <row r="506">
          <cell r="B506">
            <v>1</v>
          </cell>
          <cell r="Z506">
            <v>0</v>
          </cell>
        </row>
        <row r="507">
          <cell r="B507">
            <v>1</v>
          </cell>
          <cell r="Z507">
            <v>0</v>
          </cell>
        </row>
        <row r="508">
          <cell r="B508">
            <v>1</v>
          </cell>
          <cell r="Z508">
            <v>0</v>
          </cell>
        </row>
        <row r="509">
          <cell r="B509">
            <v>1</v>
          </cell>
          <cell r="Z509">
            <v>0</v>
          </cell>
        </row>
        <row r="510">
          <cell r="B510">
            <v>1</v>
          </cell>
          <cell r="Z510">
            <v>0</v>
          </cell>
        </row>
        <row r="511">
          <cell r="B511">
            <v>1</v>
          </cell>
          <cell r="Z511">
            <v>0</v>
          </cell>
        </row>
        <row r="512">
          <cell r="B512">
            <v>1</v>
          </cell>
          <cell r="Z512">
            <v>0</v>
          </cell>
        </row>
        <row r="513">
          <cell r="B513">
            <v>1</v>
          </cell>
          <cell r="Z513">
            <v>0</v>
          </cell>
        </row>
        <row r="514">
          <cell r="B514">
            <v>1</v>
          </cell>
          <cell r="Z514">
            <v>0</v>
          </cell>
        </row>
        <row r="515">
          <cell r="B515">
            <v>1</v>
          </cell>
          <cell r="Z515">
            <v>0</v>
          </cell>
        </row>
        <row r="516">
          <cell r="B516">
            <v>1</v>
          </cell>
          <cell r="Z516">
            <v>0</v>
          </cell>
        </row>
        <row r="517">
          <cell r="B517">
            <v>1</v>
          </cell>
          <cell r="Z517">
            <v>0</v>
          </cell>
        </row>
        <row r="518">
          <cell r="B518">
            <v>1</v>
          </cell>
          <cell r="Z518">
            <v>10</v>
          </cell>
        </row>
        <row r="519">
          <cell r="B519">
            <v>1</v>
          </cell>
          <cell r="Z519">
            <v>10</v>
          </cell>
        </row>
        <row r="520">
          <cell r="B520">
            <v>1</v>
          </cell>
          <cell r="Z520">
            <v>10</v>
          </cell>
        </row>
        <row r="521">
          <cell r="B521">
            <v>1</v>
          </cell>
          <cell r="Z521">
            <v>10</v>
          </cell>
        </row>
        <row r="522">
          <cell r="B522">
            <v>1</v>
          </cell>
          <cell r="Z522">
            <v>10</v>
          </cell>
        </row>
        <row r="523">
          <cell r="B523">
            <v>1</v>
          </cell>
          <cell r="Z523">
            <v>10</v>
          </cell>
        </row>
        <row r="524">
          <cell r="B524">
            <v>1</v>
          </cell>
          <cell r="Z524">
            <v>10</v>
          </cell>
        </row>
        <row r="525">
          <cell r="B525">
            <v>1</v>
          </cell>
          <cell r="Z525">
            <v>10</v>
          </cell>
        </row>
        <row r="526">
          <cell r="B526">
            <v>1</v>
          </cell>
          <cell r="Z526">
            <v>10</v>
          </cell>
        </row>
        <row r="527">
          <cell r="B527">
            <v>1</v>
          </cell>
          <cell r="Z527">
            <v>10</v>
          </cell>
        </row>
        <row r="528">
          <cell r="B528">
            <v>1</v>
          </cell>
          <cell r="Z528">
            <v>10</v>
          </cell>
        </row>
        <row r="529">
          <cell r="B529">
            <v>1</v>
          </cell>
          <cell r="Z529">
            <v>10</v>
          </cell>
        </row>
        <row r="530">
          <cell r="B530">
            <v>1</v>
          </cell>
          <cell r="Z530">
            <v>10</v>
          </cell>
        </row>
        <row r="531">
          <cell r="B531">
            <v>1</v>
          </cell>
          <cell r="Z531">
            <v>10</v>
          </cell>
        </row>
        <row r="532">
          <cell r="B532">
            <v>1</v>
          </cell>
          <cell r="Z532">
            <v>10</v>
          </cell>
        </row>
        <row r="533">
          <cell r="B533">
            <v>1</v>
          </cell>
          <cell r="Z533">
            <v>0</v>
          </cell>
        </row>
        <row r="534">
          <cell r="B534">
            <v>1</v>
          </cell>
          <cell r="Z534">
            <v>0</v>
          </cell>
        </row>
        <row r="535">
          <cell r="B535">
            <v>1</v>
          </cell>
          <cell r="Z535">
            <v>0</v>
          </cell>
        </row>
        <row r="536">
          <cell r="B536">
            <v>1</v>
          </cell>
          <cell r="Z536">
            <v>0</v>
          </cell>
        </row>
        <row r="537">
          <cell r="B537">
            <v>1</v>
          </cell>
          <cell r="Z537">
            <v>0</v>
          </cell>
        </row>
        <row r="538">
          <cell r="B538">
            <v>1</v>
          </cell>
          <cell r="Z538">
            <v>0</v>
          </cell>
        </row>
        <row r="539">
          <cell r="B539">
            <v>1</v>
          </cell>
          <cell r="Z539">
            <v>0</v>
          </cell>
        </row>
        <row r="540">
          <cell r="B540">
            <v>1</v>
          </cell>
          <cell r="Z540">
            <v>0</v>
          </cell>
        </row>
        <row r="541">
          <cell r="B541">
            <v>1</v>
          </cell>
          <cell r="Z541">
            <v>0</v>
          </cell>
        </row>
        <row r="542">
          <cell r="B542">
            <v>1</v>
          </cell>
          <cell r="Z542">
            <v>10</v>
          </cell>
        </row>
        <row r="543">
          <cell r="B543">
            <v>1</v>
          </cell>
          <cell r="Z543">
            <v>10</v>
          </cell>
        </row>
        <row r="544">
          <cell r="B544">
            <v>1</v>
          </cell>
          <cell r="Z544">
            <v>10</v>
          </cell>
        </row>
        <row r="545">
          <cell r="B545">
            <v>1</v>
          </cell>
          <cell r="Z545">
            <v>10</v>
          </cell>
        </row>
        <row r="546">
          <cell r="B546">
            <v>1</v>
          </cell>
          <cell r="Z546">
            <v>10</v>
          </cell>
        </row>
        <row r="547">
          <cell r="B547">
            <v>1</v>
          </cell>
          <cell r="Z547">
            <v>10</v>
          </cell>
        </row>
        <row r="548">
          <cell r="B548">
            <v>1</v>
          </cell>
          <cell r="Z548">
            <v>10</v>
          </cell>
        </row>
        <row r="549">
          <cell r="B549">
            <v>1</v>
          </cell>
          <cell r="Z549">
            <v>10</v>
          </cell>
        </row>
        <row r="550">
          <cell r="B550">
            <v>1</v>
          </cell>
          <cell r="Z550">
            <v>10</v>
          </cell>
        </row>
        <row r="551">
          <cell r="B551">
            <v>1</v>
          </cell>
          <cell r="Z551">
            <v>10</v>
          </cell>
        </row>
        <row r="552">
          <cell r="B552">
            <v>1</v>
          </cell>
          <cell r="Z552">
            <v>10</v>
          </cell>
        </row>
        <row r="553">
          <cell r="B553">
            <v>1</v>
          </cell>
          <cell r="Z553">
            <v>10</v>
          </cell>
        </row>
        <row r="554">
          <cell r="B554">
            <v>1</v>
          </cell>
          <cell r="Z554">
            <v>10</v>
          </cell>
        </row>
        <row r="555">
          <cell r="B555">
            <v>1</v>
          </cell>
          <cell r="Z555">
            <v>10</v>
          </cell>
        </row>
        <row r="556">
          <cell r="B556">
            <v>1</v>
          </cell>
          <cell r="Z556">
            <v>10</v>
          </cell>
        </row>
        <row r="557">
          <cell r="B557">
            <v>1</v>
          </cell>
          <cell r="Z557">
            <v>0</v>
          </cell>
        </row>
        <row r="558">
          <cell r="B558">
            <v>1</v>
          </cell>
          <cell r="Z558">
            <v>0</v>
          </cell>
        </row>
        <row r="559">
          <cell r="B559">
            <v>1</v>
          </cell>
          <cell r="Z559">
            <v>0</v>
          </cell>
        </row>
        <row r="560">
          <cell r="B560">
            <v>1</v>
          </cell>
          <cell r="Z560">
            <v>0</v>
          </cell>
        </row>
        <row r="561">
          <cell r="B561">
            <v>1</v>
          </cell>
          <cell r="Z561">
            <v>0</v>
          </cell>
        </row>
        <row r="562">
          <cell r="B562">
            <v>1</v>
          </cell>
          <cell r="Z562">
            <v>0</v>
          </cell>
        </row>
        <row r="563">
          <cell r="B563">
            <v>1</v>
          </cell>
          <cell r="Z563">
            <v>0</v>
          </cell>
        </row>
        <row r="564">
          <cell r="B564">
            <v>1</v>
          </cell>
          <cell r="Z564">
            <v>0</v>
          </cell>
        </row>
        <row r="565">
          <cell r="B565">
            <v>1</v>
          </cell>
          <cell r="Z565">
            <v>0</v>
          </cell>
        </row>
        <row r="566">
          <cell r="B566">
            <v>1</v>
          </cell>
          <cell r="Z566">
            <v>10</v>
          </cell>
        </row>
        <row r="567">
          <cell r="B567">
            <v>1</v>
          </cell>
          <cell r="Z567">
            <v>10</v>
          </cell>
        </row>
        <row r="568">
          <cell r="B568">
            <v>1</v>
          </cell>
          <cell r="Z568">
            <v>10</v>
          </cell>
        </row>
        <row r="569">
          <cell r="B569">
            <v>1</v>
          </cell>
          <cell r="Z569">
            <v>10</v>
          </cell>
        </row>
        <row r="570">
          <cell r="B570">
            <v>1</v>
          </cell>
          <cell r="Z570">
            <v>10</v>
          </cell>
        </row>
        <row r="571">
          <cell r="B571">
            <v>1</v>
          </cell>
          <cell r="Z571">
            <v>10</v>
          </cell>
        </row>
        <row r="572">
          <cell r="B572">
            <v>1</v>
          </cell>
          <cell r="Z572">
            <v>10</v>
          </cell>
        </row>
        <row r="573">
          <cell r="B573">
            <v>1</v>
          </cell>
          <cell r="Z573">
            <v>10</v>
          </cell>
        </row>
        <row r="574">
          <cell r="B574">
            <v>1</v>
          </cell>
          <cell r="Z574">
            <v>10</v>
          </cell>
        </row>
        <row r="575">
          <cell r="B575">
            <v>1</v>
          </cell>
          <cell r="Z575">
            <v>10</v>
          </cell>
        </row>
        <row r="576">
          <cell r="B576">
            <v>1</v>
          </cell>
          <cell r="Z576">
            <v>10</v>
          </cell>
        </row>
        <row r="577">
          <cell r="B577">
            <v>1</v>
          </cell>
          <cell r="Z577">
            <v>10</v>
          </cell>
        </row>
        <row r="578">
          <cell r="B578">
            <v>1</v>
          </cell>
          <cell r="Z578">
            <v>10</v>
          </cell>
        </row>
        <row r="579">
          <cell r="B579">
            <v>1</v>
          </cell>
          <cell r="Z579">
            <v>10</v>
          </cell>
        </row>
        <row r="580">
          <cell r="B580">
            <v>1</v>
          </cell>
          <cell r="Z580">
            <v>10</v>
          </cell>
        </row>
        <row r="581">
          <cell r="B581">
            <v>1</v>
          </cell>
          <cell r="Z581">
            <v>0</v>
          </cell>
        </row>
        <row r="582">
          <cell r="B582">
            <v>1</v>
          </cell>
          <cell r="Z582">
            <v>0</v>
          </cell>
        </row>
        <row r="583">
          <cell r="B583">
            <v>1</v>
          </cell>
          <cell r="Z583">
            <v>0</v>
          </cell>
        </row>
        <row r="584">
          <cell r="B584">
            <v>1</v>
          </cell>
          <cell r="Z584">
            <v>0</v>
          </cell>
        </row>
        <row r="585">
          <cell r="B585">
            <v>1</v>
          </cell>
          <cell r="Z585">
            <v>0</v>
          </cell>
        </row>
        <row r="586">
          <cell r="B586">
            <v>1</v>
          </cell>
          <cell r="Z586">
            <v>0</v>
          </cell>
        </row>
        <row r="587">
          <cell r="B587">
            <v>1</v>
          </cell>
          <cell r="Z587">
            <v>0</v>
          </cell>
        </row>
        <row r="588">
          <cell r="B588">
            <v>1</v>
          </cell>
          <cell r="Z588">
            <v>0</v>
          </cell>
        </row>
        <row r="589">
          <cell r="B589">
            <v>1</v>
          </cell>
          <cell r="Z589">
            <v>0</v>
          </cell>
        </row>
        <row r="590">
          <cell r="B590">
            <v>1</v>
          </cell>
          <cell r="Z590">
            <v>10</v>
          </cell>
        </row>
        <row r="591">
          <cell r="B591">
            <v>1</v>
          </cell>
          <cell r="Z591">
            <v>10</v>
          </cell>
        </row>
        <row r="592">
          <cell r="B592">
            <v>1</v>
          </cell>
          <cell r="Z592">
            <v>10</v>
          </cell>
        </row>
        <row r="593">
          <cell r="B593">
            <v>1</v>
          </cell>
          <cell r="Z593">
            <v>10</v>
          </cell>
        </row>
        <row r="594">
          <cell r="B594">
            <v>1</v>
          </cell>
          <cell r="Z594">
            <v>10</v>
          </cell>
        </row>
        <row r="595">
          <cell r="B595">
            <v>1</v>
          </cell>
          <cell r="Z595">
            <v>10</v>
          </cell>
        </row>
        <row r="596">
          <cell r="B596">
            <v>1</v>
          </cell>
          <cell r="Z596">
            <v>10</v>
          </cell>
        </row>
        <row r="597">
          <cell r="B597">
            <v>1</v>
          </cell>
          <cell r="Z597">
            <v>10</v>
          </cell>
        </row>
        <row r="598">
          <cell r="B598">
            <v>1</v>
          </cell>
          <cell r="Z598">
            <v>10</v>
          </cell>
        </row>
        <row r="599">
          <cell r="B599">
            <v>1</v>
          </cell>
          <cell r="Z599">
            <v>10</v>
          </cell>
        </row>
        <row r="600">
          <cell r="B600">
            <v>1</v>
          </cell>
          <cell r="Z600">
            <v>10</v>
          </cell>
        </row>
        <row r="601">
          <cell r="B601">
            <v>1</v>
          </cell>
          <cell r="Z601">
            <v>10</v>
          </cell>
        </row>
        <row r="602">
          <cell r="B602">
            <v>1</v>
          </cell>
          <cell r="Z602">
            <v>10</v>
          </cell>
        </row>
        <row r="603">
          <cell r="B603">
            <v>1</v>
          </cell>
          <cell r="Z603">
            <v>10</v>
          </cell>
        </row>
        <row r="604">
          <cell r="B604">
            <v>1</v>
          </cell>
          <cell r="Z604">
            <v>10</v>
          </cell>
        </row>
        <row r="605">
          <cell r="B605">
            <v>1</v>
          </cell>
          <cell r="Z605">
            <v>0</v>
          </cell>
        </row>
        <row r="606">
          <cell r="B606">
            <v>1</v>
          </cell>
          <cell r="Z606">
            <v>0</v>
          </cell>
        </row>
        <row r="607">
          <cell r="B607">
            <v>1</v>
          </cell>
          <cell r="Z607">
            <v>0</v>
          </cell>
        </row>
        <row r="608">
          <cell r="B608">
            <v>1</v>
          </cell>
          <cell r="Z608">
            <v>0</v>
          </cell>
        </row>
        <row r="609">
          <cell r="B609">
            <v>1</v>
          </cell>
          <cell r="Z609">
            <v>0</v>
          </cell>
        </row>
        <row r="610">
          <cell r="B610">
            <v>1</v>
          </cell>
          <cell r="Z610">
            <v>0</v>
          </cell>
        </row>
        <row r="611">
          <cell r="B611">
            <v>1</v>
          </cell>
          <cell r="Z611">
            <v>0</v>
          </cell>
        </row>
        <row r="612">
          <cell r="B612">
            <v>1</v>
          </cell>
          <cell r="Z612">
            <v>0</v>
          </cell>
        </row>
        <row r="613">
          <cell r="B613">
            <v>1</v>
          </cell>
          <cell r="Z613">
            <v>0</v>
          </cell>
        </row>
        <row r="614">
          <cell r="B614">
            <v>1</v>
          </cell>
          <cell r="Z614">
            <v>10</v>
          </cell>
        </row>
        <row r="615">
          <cell r="B615">
            <v>1</v>
          </cell>
          <cell r="Z615">
            <v>10</v>
          </cell>
        </row>
        <row r="616">
          <cell r="B616">
            <v>1</v>
          </cell>
          <cell r="Z616">
            <v>10</v>
          </cell>
        </row>
        <row r="617">
          <cell r="B617">
            <v>1</v>
          </cell>
          <cell r="Z617">
            <v>10</v>
          </cell>
        </row>
        <row r="618">
          <cell r="B618">
            <v>1</v>
          </cell>
          <cell r="Z618">
            <v>10</v>
          </cell>
        </row>
        <row r="619">
          <cell r="B619">
            <v>1</v>
          </cell>
          <cell r="Z619">
            <v>10</v>
          </cell>
        </row>
        <row r="620">
          <cell r="B620">
            <v>1</v>
          </cell>
          <cell r="Z620">
            <v>10</v>
          </cell>
        </row>
        <row r="621">
          <cell r="B621">
            <v>1</v>
          </cell>
          <cell r="Z621">
            <v>10</v>
          </cell>
        </row>
        <row r="622">
          <cell r="B622">
            <v>1</v>
          </cell>
          <cell r="Z622">
            <v>10</v>
          </cell>
        </row>
        <row r="623">
          <cell r="B623">
            <v>1</v>
          </cell>
          <cell r="Z623">
            <v>10</v>
          </cell>
        </row>
        <row r="624">
          <cell r="B624">
            <v>1</v>
          </cell>
          <cell r="Z624">
            <v>10</v>
          </cell>
        </row>
        <row r="625">
          <cell r="B625">
            <v>1</v>
          </cell>
          <cell r="Z625">
            <v>10</v>
          </cell>
        </row>
        <row r="626">
          <cell r="B626">
            <v>1</v>
          </cell>
          <cell r="Z626">
            <v>10</v>
          </cell>
        </row>
        <row r="627">
          <cell r="B627">
            <v>1</v>
          </cell>
          <cell r="Z627">
            <v>10</v>
          </cell>
        </row>
        <row r="628">
          <cell r="B628">
            <v>1</v>
          </cell>
          <cell r="Z628">
            <v>10</v>
          </cell>
        </row>
        <row r="629">
          <cell r="B629">
            <v>1</v>
          </cell>
          <cell r="Z629">
            <v>0</v>
          </cell>
        </row>
        <row r="630">
          <cell r="B630">
            <v>1</v>
          </cell>
          <cell r="Z630">
            <v>0</v>
          </cell>
        </row>
        <row r="631">
          <cell r="B631">
            <v>1</v>
          </cell>
          <cell r="Z631">
            <v>0</v>
          </cell>
        </row>
        <row r="632">
          <cell r="B632">
            <v>1</v>
          </cell>
          <cell r="Z632">
            <v>0</v>
          </cell>
        </row>
        <row r="633">
          <cell r="B633">
            <v>1</v>
          </cell>
          <cell r="Z633">
            <v>0</v>
          </cell>
        </row>
        <row r="634">
          <cell r="B634">
            <v>1</v>
          </cell>
          <cell r="Z634">
            <v>0</v>
          </cell>
        </row>
        <row r="635">
          <cell r="B635">
            <v>1</v>
          </cell>
          <cell r="Z635">
            <v>0</v>
          </cell>
        </row>
        <row r="636">
          <cell r="B636">
            <v>1</v>
          </cell>
          <cell r="Z636">
            <v>0</v>
          </cell>
        </row>
        <row r="637">
          <cell r="B637">
            <v>1</v>
          </cell>
          <cell r="Z637">
            <v>0</v>
          </cell>
        </row>
        <row r="638">
          <cell r="B638">
            <v>1</v>
          </cell>
          <cell r="Z638">
            <v>0</v>
          </cell>
        </row>
        <row r="639">
          <cell r="B639">
            <v>1</v>
          </cell>
          <cell r="Z639">
            <v>10</v>
          </cell>
        </row>
        <row r="640">
          <cell r="B640">
            <v>1</v>
          </cell>
          <cell r="Z640">
            <v>10</v>
          </cell>
        </row>
        <row r="641">
          <cell r="B641">
            <v>1</v>
          </cell>
          <cell r="Z641">
            <v>10</v>
          </cell>
        </row>
        <row r="642">
          <cell r="B642">
            <v>1</v>
          </cell>
          <cell r="Z642">
            <v>10</v>
          </cell>
        </row>
        <row r="643">
          <cell r="B643">
            <v>1</v>
          </cell>
          <cell r="Z643">
            <v>10</v>
          </cell>
        </row>
        <row r="644">
          <cell r="B644">
            <v>1</v>
          </cell>
          <cell r="Z644">
            <v>0</v>
          </cell>
        </row>
        <row r="645">
          <cell r="B645">
            <v>1</v>
          </cell>
          <cell r="Z645">
            <v>0</v>
          </cell>
        </row>
        <row r="646">
          <cell r="B646">
            <v>1</v>
          </cell>
          <cell r="Z646">
            <v>0</v>
          </cell>
        </row>
        <row r="647">
          <cell r="B647">
            <v>1</v>
          </cell>
          <cell r="Z647">
            <v>0</v>
          </cell>
        </row>
        <row r="648">
          <cell r="B648">
            <v>1</v>
          </cell>
          <cell r="Z648">
            <v>0</v>
          </cell>
        </row>
        <row r="649">
          <cell r="B649">
            <v>1</v>
          </cell>
          <cell r="Z649">
            <v>0</v>
          </cell>
        </row>
        <row r="650">
          <cell r="B650">
            <v>1</v>
          </cell>
          <cell r="Z650">
            <v>0</v>
          </cell>
        </row>
        <row r="651">
          <cell r="B651">
            <v>1</v>
          </cell>
          <cell r="Z651">
            <v>0</v>
          </cell>
        </row>
        <row r="652">
          <cell r="B652">
            <v>1</v>
          </cell>
          <cell r="Z652">
            <v>0</v>
          </cell>
        </row>
        <row r="653">
          <cell r="B653">
            <v>1</v>
          </cell>
          <cell r="Z653">
            <v>0</v>
          </cell>
        </row>
        <row r="654">
          <cell r="B654">
            <v>1</v>
          </cell>
          <cell r="Z654">
            <v>0</v>
          </cell>
        </row>
        <row r="655">
          <cell r="B655">
            <v>1</v>
          </cell>
          <cell r="Z655">
            <v>0</v>
          </cell>
        </row>
        <row r="656">
          <cell r="B656">
            <v>1</v>
          </cell>
          <cell r="Z656">
            <v>0</v>
          </cell>
        </row>
        <row r="657">
          <cell r="B657">
            <v>1</v>
          </cell>
          <cell r="Z657">
            <v>0</v>
          </cell>
        </row>
        <row r="658">
          <cell r="B658">
            <v>1</v>
          </cell>
          <cell r="Z658">
            <v>0</v>
          </cell>
        </row>
        <row r="659">
          <cell r="B659">
            <v>1</v>
          </cell>
          <cell r="Z659">
            <v>0</v>
          </cell>
        </row>
        <row r="660">
          <cell r="B660">
            <v>1</v>
          </cell>
          <cell r="Z660">
            <v>0</v>
          </cell>
        </row>
        <row r="661">
          <cell r="B661">
            <v>1</v>
          </cell>
          <cell r="Z661">
            <v>0</v>
          </cell>
        </row>
        <row r="662">
          <cell r="B662">
            <v>1</v>
          </cell>
          <cell r="Z662">
            <v>0</v>
          </cell>
        </row>
        <row r="663">
          <cell r="B663">
            <v>1</v>
          </cell>
          <cell r="Z663">
            <v>0</v>
          </cell>
        </row>
        <row r="664">
          <cell r="B664">
            <v>1</v>
          </cell>
          <cell r="Z664">
            <v>0</v>
          </cell>
        </row>
        <row r="665">
          <cell r="B665">
            <v>1</v>
          </cell>
          <cell r="Z665">
            <v>0</v>
          </cell>
        </row>
        <row r="666">
          <cell r="B666">
            <v>1</v>
          </cell>
          <cell r="Z666">
            <v>0</v>
          </cell>
        </row>
        <row r="667">
          <cell r="B667">
            <v>1</v>
          </cell>
          <cell r="Z667">
            <v>0</v>
          </cell>
        </row>
        <row r="668">
          <cell r="B668">
            <v>1</v>
          </cell>
          <cell r="Z668">
            <v>0</v>
          </cell>
        </row>
        <row r="669">
          <cell r="B669">
            <v>1</v>
          </cell>
          <cell r="Z669">
            <v>0</v>
          </cell>
        </row>
        <row r="670">
          <cell r="B670">
            <v>1</v>
          </cell>
          <cell r="Z670">
            <v>0</v>
          </cell>
        </row>
        <row r="671">
          <cell r="B671">
            <v>1</v>
          </cell>
          <cell r="Z671">
            <v>0</v>
          </cell>
        </row>
        <row r="672">
          <cell r="B672">
            <v>1</v>
          </cell>
          <cell r="Z672">
            <v>0</v>
          </cell>
        </row>
        <row r="673">
          <cell r="B673">
            <v>1</v>
          </cell>
          <cell r="Z673">
            <v>0</v>
          </cell>
        </row>
        <row r="674">
          <cell r="B674">
            <v>1</v>
          </cell>
          <cell r="Z674">
            <v>0</v>
          </cell>
        </row>
        <row r="675">
          <cell r="B675">
            <v>1</v>
          </cell>
          <cell r="Z675">
            <v>0</v>
          </cell>
        </row>
        <row r="676">
          <cell r="B676">
            <v>1</v>
          </cell>
          <cell r="Z676">
            <v>0</v>
          </cell>
        </row>
        <row r="677">
          <cell r="B677">
            <v>1</v>
          </cell>
          <cell r="Z677">
            <v>0</v>
          </cell>
        </row>
        <row r="678">
          <cell r="B678">
            <v>1</v>
          </cell>
          <cell r="Z678">
            <v>0</v>
          </cell>
        </row>
        <row r="679">
          <cell r="B679">
            <v>1</v>
          </cell>
          <cell r="Z679">
            <v>0</v>
          </cell>
        </row>
        <row r="680">
          <cell r="B680">
            <v>1</v>
          </cell>
          <cell r="Z680">
            <v>0</v>
          </cell>
        </row>
        <row r="681">
          <cell r="B681">
            <v>1</v>
          </cell>
          <cell r="Z681">
            <v>0</v>
          </cell>
        </row>
        <row r="682">
          <cell r="B682">
            <v>1</v>
          </cell>
          <cell r="Z682">
            <v>0</v>
          </cell>
        </row>
        <row r="683">
          <cell r="B683">
            <v>1</v>
          </cell>
          <cell r="Z683">
            <v>0</v>
          </cell>
        </row>
        <row r="684">
          <cell r="B684">
            <v>1</v>
          </cell>
          <cell r="Z684">
            <v>0</v>
          </cell>
        </row>
        <row r="685">
          <cell r="B685">
            <v>1</v>
          </cell>
          <cell r="Z685">
            <v>0</v>
          </cell>
        </row>
        <row r="686">
          <cell r="B686">
            <v>1</v>
          </cell>
          <cell r="Z686">
            <v>10</v>
          </cell>
        </row>
        <row r="687">
          <cell r="B687">
            <v>1</v>
          </cell>
          <cell r="Z687">
            <v>10</v>
          </cell>
        </row>
        <row r="688">
          <cell r="B688">
            <v>1</v>
          </cell>
          <cell r="Z688">
            <v>10</v>
          </cell>
        </row>
        <row r="689">
          <cell r="B689">
            <v>1</v>
          </cell>
          <cell r="Z689">
            <v>10</v>
          </cell>
        </row>
        <row r="690">
          <cell r="B690">
            <v>1</v>
          </cell>
          <cell r="Z690">
            <v>10</v>
          </cell>
        </row>
        <row r="691">
          <cell r="B691">
            <v>1</v>
          </cell>
          <cell r="Z691">
            <v>10</v>
          </cell>
        </row>
        <row r="692">
          <cell r="B692">
            <v>1</v>
          </cell>
          <cell r="Z692">
            <v>10</v>
          </cell>
        </row>
        <row r="693">
          <cell r="B693">
            <v>1</v>
          </cell>
          <cell r="Z693">
            <v>10</v>
          </cell>
        </row>
        <row r="694">
          <cell r="B694">
            <v>1</v>
          </cell>
          <cell r="Z694">
            <v>10</v>
          </cell>
        </row>
        <row r="695">
          <cell r="B695">
            <v>1</v>
          </cell>
          <cell r="Z695">
            <v>10</v>
          </cell>
        </row>
        <row r="696">
          <cell r="B696">
            <v>1</v>
          </cell>
          <cell r="Z696">
            <v>10</v>
          </cell>
        </row>
        <row r="697">
          <cell r="B697">
            <v>1</v>
          </cell>
          <cell r="Z697">
            <v>10</v>
          </cell>
        </row>
        <row r="698">
          <cell r="B698">
            <v>1</v>
          </cell>
          <cell r="Z698">
            <v>10</v>
          </cell>
        </row>
        <row r="699">
          <cell r="B699">
            <v>1</v>
          </cell>
          <cell r="Z699">
            <v>10</v>
          </cell>
        </row>
        <row r="700">
          <cell r="B700">
            <v>1</v>
          </cell>
          <cell r="Z700">
            <v>10</v>
          </cell>
        </row>
        <row r="701">
          <cell r="B701">
            <v>1</v>
          </cell>
          <cell r="Z701">
            <v>0</v>
          </cell>
        </row>
        <row r="702">
          <cell r="B702">
            <v>1</v>
          </cell>
          <cell r="Z702">
            <v>0</v>
          </cell>
        </row>
        <row r="703">
          <cell r="B703">
            <v>1</v>
          </cell>
          <cell r="Z703">
            <v>0</v>
          </cell>
        </row>
        <row r="704">
          <cell r="B704">
            <v>1</v>
          </cell>
          <cell r="Z704">
            <v>0</v>
          </cell>
        </row>
        <row r="705">
          <cell r="B705">
            <v>1</v>
          </cell>
          <cell r="Z705">
            <v>0</v>
          </cell>
        </row>
        <row r="706">
          <cell r="B706">
            <v>1</v>
          </cell>
          <cell r="Z706">
            <v>0</v>
          </cell>
        </row>
        <row r="707">
          <cell r="B707">
            <v>1</v>
          </cell>
          <cell r="Z707">
            <v>0</v>
          </cell>
        </row>
        <row r="708">
          <cell r="B708">
            <v>1</v>
          </cell>
          <cell r="Z708">
            <v>0</v>
          </cell>
        </row>
        <row r="709">
          <cell r="B709">
            <v>1</v>
          </cell>
          <cell r="Z709">
            <v>0</v>
          </cell>
        </row>
        <row r="710">
          <cell r="B710">
            <v>1</v>
          </cell>
          <cell r="Z710">
            <v>10</v>
          </cell>
        </row>
        <row r="711">
          <cell r="B711">
            <v>1</v>
          </cell>
          <cell r="Z711">
            <v>10</v>
          </cell>
        </row>
        <row r="712">
          <cell r="B712">
            <v>1</v>
          </cell>
          <cell r="Z712">
            <v>10</v>
          </cell>
        </row>
        <row r="713">
          <cell r="B713">
            <v>1</v>
          </cell>
          <cell r="Z713">
            <v>10</v>
          </cell>
        </row>
        <row r="714">
          <cell r="B714">
            <v>1</v>
          </cell>
          <cell r="Z714">
            <v>10</v>
          </cell>
        </row>
        <row r="715">
          <cell r="B715">
            <v>1</v>
          </cell>
          <cell r="Z715">
            <v>10</v>
          </cell>
        </row>
        <row r="716">
          <cell r="B716">
            <v>1</v>
          </cell>
          <cell r="Z716">
            <v>10</v>
          </cell>
        </row>
        <row r="717">
          <cell r="B717">
            <v>1</v>
          </cell>
          <cell r="Z717">
            <v>10</v>
          </cell>
        </row>
        <row r="718">
          <cell r="B718">
            <v>1</v>
          </cell>
          <cell r="Z718">
            <v>10</v>
          </cell>
        </row>
        <row r="719">
          <cell r="B719">
            <v>1</v>
          </cell>
          <cell r="Z719">
            <v>10</v>
          </cell>
        </row>
        <row r="720">
          <cell r="B720">
            <v>1</v>
          </cell>
          <cell r="Z720">
            <v>10</v>
          </cell>
        </row>
        <row r="721">
          <cell r="B721">
            <v>1</v>
          </cell>
          <cell r="Z721">
            <v>10</v>
          </cell>
        </row>
        <row r="722">
          <cell r="B722">
            <v>1</v>
          </cell>
          <cell r="Z722">
            <v>10</v>
          </cell>
        </row>
        <row r="723">
          <cell r="B723">
            <v>1</v>
          </cell>
          <cell r="Z723">
            <v>10</v>
          </cell>
        </row>
        <row r="724">
          <cell r="B724">
            <v>1</v>
          </cell>
          <cell r="Z724">
            <v>10</v>
          </cell>
        </row>
        <row r="725">
          <cell r="B725">
            <v>1</v>
          </cell>
          <cell r="Z725">
            <v>0</v>
          </cell>
        </row>
        <row r="726">
          <cell r="B726">
            <v>1</v>
          </cell>
          <cell r="Z726">
            <v>0</v>
          </cell>
        </row>
        <row r="727">
          <cell r="B727">
            <v>1</v>
          </cell>
          <cell r="Z727">
            <v>0</v>
          </cell>
        </row>
        <row r="728">
          <cell r="B728">
            <v>1</v>
          </cell>
          <cell r="Z728">
            <v>0</v>
          </cell>
        </row>
        <row r="729">
          <cell r="B729">
            <v>1</v>
          </cell>
          <cell r="Z729">
            <v>0</v>
          </cell>
        </row>
        <row r="730">
          <cell r="B730">
            <v>1</v>
          </cell>
          <cell r="Z730">
            <v>0</v>
          </cell>
        </row>
        <row r="731">
          <cell r="B731">
            <v>1</v>
          </cell>
          <cell r="Z731">
            <v>0</v>
          </cell>
        </row>
        <row r="732">
          <cell r="B732">
            <v>1</v>
          </cell>
          <cell r="Z732">
            <v>0</v>
          </cell>
        </row>
        <row r="733">
          <cell r="B733">
            <v>1</v>
          </cell>
          <cell r="Z733">
            <v>0</v>
          </cell>
        </row>
        <row r="734">
          <cell r="B734">
            <v>1</v>
          </cell>
          <cell r="Z734">
            <v>10</v>
          </cell>
        </row>
        <row r="735">
          <cell r="B735">
            <v>1</v>
          </cell>
          <cell r="Z735">
            <v>10</v>
          </cell>
        </row>
        <row r="736">
          <cell r="B736">
            <v>1</v>
          </cell>
          <cell r="Z736">
            <v>10</v>
          </cell>
        </row>
        <row r="737">
          <cell r="B737">
            <v>1</v>
          </cell>
          <cell r="Z737">
            <v>10</v>
          </cell>
        </row>
        <row r="738">
          <cell r="B738">
            <v>1</v>
          </cell>
          <cell r="Z738">
            <v>10</v>
          </cell>
        </row>
        <row r="739">
          <cell r="B739">
            <v>1</v>
          </cell>
          <cell r="Z739">
            <v>10</v>
          </cell>
        </row>
        <row r="740">
          <cell r="B740">
            <v>1</v>
          </cell>
          <cell r="Z740">
            <v>10</v>
          </cell>
        </row>
        <row r="741">
          <cell r="B741">
            <v>1</v>
          </cell>
          <cell r="Z741">
            <v>10</v>
          </cell>
        </row>
        <row r="742">
          <cell r="B742">
            <v>1</v>
          </cell>
          <cell r="Z742">
            <v>10</v>
          </cell>
        </row>
        <row r="743">
          <cell r="B743">
            <v>1</v>
          </cell>
          <cell r="Z743">
            <v>10</v>
          </cell>
        </row>
        <row r="744">
          <cell r="B744">
            <v>1</v>
          </cell>
          <cell r="Z744">
            <v>10</v>
          </cell>
        </row>
        <row r="745">
          <cell r="B745">
            <v>1</v>
          </cell>
          <cell r="Z745">
            <v>10</v>
          </cell>
        </row>
        <row r="746">
          <cell r="B746">
            <v>1</v>
          </cell>
          <cell r="Z746">
            <v>10</v>
          </cell>
        </row>
        <row r="747">
          <cell r="B747">
            <v>1</v>
          </cell>
          <cell r="Z747">
            <v>10</v>
          </cell>
        </row>
        <row r="748">
          <cell r="B748">
            <v>1</v>
          </cell>
          <cell r="Z748">
            <v>10</v>
          </cell>
        </row>
        <row r="749">
          <cell r="B749">
            <v>1</v>
          </cell>
          <cell r="Z749">
            <v>0</v>
          </cell>
        </row>
        <row r="750">
          <cell r="B750">
            <v>1</v>
          </cell>
          <cell r="Z750">
            <v>0</v>
          </cell>
        </row>
        <row r="751">
          <cell r="B751">
            <v>2</v>
          </cell>
          <cell r="Z751">
            <v>0</v>
          </cell>
        </row>
        <row r="752">
          <cell r="B752">
            <v>2</v>
          </cell>
          <cell r="Z752">
            <v>0</v>
          </cell>
        </row>
        <row r="753">
          <cell r="B753">
            <v>2</v>
          </cell>
          <cell r="Z753">
            <v>0</v>
          </cell>
        </row>
        <row r="754">
          <cell r="B754">
            <v>2</v>
          </cell>
          <cell r="Z754">
            <v>0</v>
          </cell>
        </row>
        <row r="755">
          <cell r="B755">
            <v>2</v>
          </cell>
          <cell r="Z755">
            <v>0</v>
          </cell>
        </row>
        <row r="756">
          <cell r="B756">
            <v>2</v>
          </cell>
          <cell r="Z756">
            <v>0</v>
          </cell>
        </row>
        <row r="757">
          <cell r="B757">
            <v>2</v>
          </cell>
          <cell r="Z757">
            <v>0</v>
          </cell>
        </row>
        <row r="758">
          <cell r="B758">
            <v>2</v>
          </cell>
          <cell r="Z758">
            <v>10</v>
          </cell>
        </row>
        <row r="759">
          <cell r="B759">
            <v>2</v>
          </cell>
          <cell r="Z759">
            <v>10</v>
          </cell>
        </row>
        <row r="760">
          <cell r="B760">
            <v>2</v>
          </cell>
          <cell r="Z760">
            <v>10</v>
          </cell>
        </row>
        <row r="761">
          <cell r="B761">
            <v>2</v>
          </cell>
          <cell r="Z761">
            <v>10</v>
          </cell>
        </row>
        <row r="762">
          <cell r="B762">
            <v>2</v>
          </cell>
          <cell r="Z762">
            <v>10</v>
          </cell>
        </row>
        <row r="763">
          <cell r="B763">
            <v>2</v>
          </cell>
          <cell r="Z763">
            <v>10</v>
          </cell>
        </row>
        <row r="764">
          <cell r="B764">
            <v>2</v>
          </cell>
          <cell r="Z764">
            <v>10</v>
          </cell>
        </row>
        <row r="765">
          <cell r="B765">
            <v>2</v>
          </cell>
          <cell r="Z765">
            <v>10</v>
          </cell>
        </row>
        <row r="766">
          <cell r="B766">
            <v>2</v>
          </cell>
          <cell r="Z766">
            <v>10</v>
          </cell>
        </row>
        <row r="767">
          <cell r="B767">
            <v>2</v>
          </cell>
          <cell r="Z767">
            <v>10</v>
          </cell>
        </row>
        <row r="768">
          <cell r="B768">
            <v>2</v>
          </cell>
          <cell r="Z768">
            <v>10</v>
          </cell>
        </row>
        <row r="769">
          <cell r="B769">
            <v>2</v>
          </cell>
          <cell r="Z769">
            <v>10</v>
          </cell>
        </row>
        <row r="770">
          <cell r="B770">
            <v>2</v>
          </cell>
          <cell r="Z770">
            <v>10</v>
          </cell>
        </row>
        <row r="771">
          <cell r="B771">
            <v>2</v>
          </cell>
          <cell r="Z771">
            <v>10</v>
          </cell>
        </row>
        <row r="772">
          <cell r="B772">
            <v>2</v>
          </cell>
          <cell r="Z772">
            <v>10</v>
          </cell>
        </row>
        <row r="773">
          <cell r="B773">
            <v>2</v>
          </cell>
          <cell r="Z773">
            <v>0</v>
          </cell>
        </row>
        <row r="774">
          <cell r="B774">
            <v>2</v>
          </cell>
          <cell r="Z774">
            <v>0</v>
          </cell>
        </row>
        <row r="775">
          <cell r="B775">
            <v>2</v>
          </cell>
          <cell r="Z775">
            <v>0</v>
          </cell>
        </row>
        <row r="776">
          <cell r="B776">
            <v>2</v>
          </cell>
          <cell r="Z776">
            <v>0</v>
          </cell>
        </row>
        <row r="777">
          <cell r="B777">
            <v>2</v>
          </cell>
          <cell r="Z777">
            <v>0</v>
          </cell>
        </row>
        <row r="778">
          <cell r="B778">
            <v>2</v>
          </cell>
          <cell r="Z778">
            <v>0</v>
          </cell>
        </row>
        <row r="779">
          <cell r="B779">
            <v>2</v>
          </cell>
          <cell r="Z779">
            <v>0</v>
          </cell>
        </row>
        <row r="780">
          <cell r="B780">
            <v>2</v>
          </cell>
          <cell r="Z780">
            <v>0</v>
          </cell>
        </row>
        <row r="781">
          <cell r="B781">
            <v>2</v>
          </cell>
          <cell r="Z781">
            <v>0</v>
          </cell>
        </row>
        <row r="782">
          <cell r="B782">
            <v>2</v>
          </cell>
          <cell r="Z782">
            <v>10</v>
          </cell>
        </row>
        <row r="783">
          <cell r="B783">
            <v>2</v>
          </cell>
          <cell r="Z783">
            <v>10</v>
          </cell>
        </row>
        <row r="784">
          <cell r="B784">
            <v>2</v>
          </cell>
          <cell r="Z784">
            <v>10</v>
          </cell>
        </row>
        <row r="785">
          <cell r="B785">
            <v>2</v>
          </cell>
          <cell r="Z785">
            <v>10</v>
          </cell>
        </row>
        <row r="786">
          <cell r="B786">
            <v>2</v>
          </cell>
          <cell r="Z786">
            <v>10</v>
          </cell>
        </row>
        <row r="787">
          <cell r="B787">
            <v>2</v>
          </cell>
          <cell r="Z787">
            <v>10</v>
          </cell>
        </row>
        <row r="788">
          <cell r="B788">
            <v>2</v>
          </cell>
          <cell r="Z788">
            <v>10</v>
          </cell>
        </row>
        <row r="789">
          <cell r="B789">
            <v>2</v>
          </cell>
          <cell r="Z789">
            <v>10</v>
          </cell>
        </row>
        <row r="790">
          <cell r="B790">
            <v>2</v>
          </cell>
          <cell r="Z790">
            <v>10</v>
          </cell>
        </row>
        <row r="791">
          <cell r="B791">
            <v>2</v>
          </cell>
          <cell r="Z791">
            <v>10</v>
          </cell>
        </row>
        <row r="792">
          <cell r="B792">
            <v>2</v>
          </cell>
          <cell r="Z792">
            <v>10</v>
          </cell>
        </row>
        <row r="793">
          <cell r="B793">
            <v>2</v>
          </cell>
          <cell r="Z793">
            <v>10</v>
          </cell>
        </row>
        <row r="794">
          <cell r="B794">
            <v>2</v>
          </cell>
          <cell r="Z794">
            <v>10</v>
          </cell>
        </row>
        <row r="795">
          <cell r="B795">
            <v>2</v>
          </cell>
          <cell r="Z795">
            <v>10</v>
          </cell>
        </row>
        <row r="796">
          <cell r="B796">
            <v>2</v>
          </cell>
          <cell r="Z796">
            <v>10</v>
          </cell>
        </row>
        <row r="797">
          <cell r="B797">
            <v>2</v>
          </cell>
          <cell r="Z797">
            <v>0</v>
          </cell>
        </row>
        <row r="798">
          <cell r="B798">
            <v>2</v>
          </cell>
          <cell r="Z798">
            <v>0</v>
          </cell>
        </row>
        <row r="799">
          <cell r="B799">
            <v>2</v>
          </cell>
          <cell r="Z799">
            <v>0</v>
          </cell>
        </row>
        <row r="800">
          <cell r="B800">
            <v>2</v>
          </cell>
          <cell r="Z800">
            <v>0</v>
          </cell>
        </row>
        <row r="801">
          <cell r="B801">
            <v>2</v>
          </cell>
          <cell r="Z801">
            <v>0</v>
          </cell>
        </row>
        <row r="802">
          <cell r="B802">
            <v>2</v>
          </cell>
          <cell r="Z802">
            <v>0</v>
          </cell>
        </row>
        <row r="803">
          <cell r="B803">
            <v>2</v>
          </cell>
          <cell r="Z803">
            <v>0</v>
          </cell>
        </row>
        <row r="804">
          <cell r="B804">
            <v>2</v>
          </cell>
          <cell r="Z804">
            <v>0</v>
          </cell>
        </row>
        <row r="805">
          <cell r="B805">
            <v>2</v>
          </cell>
          <cell r="Z805">
            <v>0</v>
          </cell>
        </row>
        <row r="806">
          <cell r="B806">
            <v>2</v>
          </cell>
          <cell r="Z806">
            <v>0</v>
          </cell>
        </row>
        <row r="807">
          <cell r="B807">
            <v>2</v>
          </cell>
          <cell r="Z807">
            <v>10</v>
          </cell>
        </row>
        <row r="808">
          <cell r="B808">
            <v>2</v>
          </cell>
          <cell r="Z808">
            <v>10</v>
          </cell>
        </row>
        <row r="809">
          <cell r="B809">
            <v>2</v>
          </cell>
          <cell r="Z809">
            <v>10</v>
          </cell>
        </row>
        <row r="810">
          <cell r="B810">
            <v>2</v>
          </cell>
          <cell r="Z810">
            <v>10</v>
          </cell>
        </row>
        <row r="811">
          <cell r="B811">
            <v>2</v>
          </cell>
          <cell r="Z811">
            <v>10</v>
          </cell>
        </row>
        <row r="812">
          <cell r="B812">
            <v>2</v>
          </cell>
          <cell r="Z812">
            <v>0</v>
          </cell>
        </row>
        <row r="813">
          <cell r="B813">
            <v>2</v>
          </cell>
          <cell r="Z813">
            <v>0</v>
          </cell>
        </row>
        <row r="814">
          <cell r="B814">
            <v>2</v>
          </cell>
          <cell r="Z814">
            <v>0</v>
          </cell>
        </row>
        <row r="815">
          <cell r="B815">
            <v>2</v>
          </cell>
          <cell r="Z815">
            <v>0</v>
          </cell>
        </row>
        <row r="816">
          <cell r="B816">
            <v>2</v>
          </cell>
          <cell r="Z816">
            <v>0</v>
          </cell>
        </row>
        <row r="817">
          <cell r="B817">
            <v>2</v>
          </cell>
          <cell r="Z817">
            <v>0</v>
          </cell>
        </row>
        <row r="818">
          <cell r="B818">
            <v>2</v>
          </cell>
          <cell r="Z818">
            <v>0</v>
          </cell>
        </row>
        <row r="819">
          <cell r="B819">
            <v>2</v>
          </cell>
          <cell r="Z819">
            <v>0</v>
          </cell>
        </row>
        <row r="820">
          <cell r="B820">
            <v>2</v>
          </cell>
          <cell r="Z820">
            <v>0</v>
          </cell>
        </row>
        <row r="821">
          <cell r="B821">
            <v>2</v>
          </cell>
          <cell r="Z821">
            <v>0</v>
          </cell>
        </row>
        <row r="822">
          <cell r="B822">
            <v>2</v>
          </cell>
          <cell r="Z822">
            <v>0</v>
          </cell>
        </row>
        <row r="823">
          <cell r="B823">
            <v>2</v>
          </cell>
          <cell r="Z823">
            <v>0</v>
          </cell>
        </row>
        <row r="824">
          <cell r="B824">
            <v>2</v>
          </cell>
          <cell r="Z824">
            <v>0</v>
          </cell>
        </row>
        <row r="825">
          <cell r="B825">
            <v>2</v>
          </cell>
          <cell r="Z825">
            <v>0</v>
          </cell>
        </row>
        <row r="826">
          <cell r="B826">
            <v>2</v>
          </cell>
          <cell r="Z826">
            <v>0</v>
          </cell>
        </row>
        <row r="827">
          <cell r="B827">
            <v>2</v>
          </cell>
          <cell r="Z827">
            <v>0</v>
          </cell>
        </row>
        <row r="828">
          <cell r="B828">
            <v>2</v>
          </cell>
          <cell r="Z828">
            <v>0</v>
          </cell>
        </row>
        <row r="829">
          <cell r="B829">
            <v>2</v>
          </cell>
          <cell r="Z829">
            <v>0</v>
          </cell>
        </row>
        <row r="830">
          <cell r="B830">
            <v>2</v>
          </cell>
          <cell r="Z830">
            <v>0</v>
          </cell>
        </row>
        <row r="831">
          <cell r="B831">
            <v>2</v>
          </cell>
          <cell r="Z831">
            <v>0</v>
          </cell>
        </row>
        <row r="832">
          <cell r="B832">
            <v>2</v>
          </cell>
          <cell r="Z832">
            <v>0</v>
          </cell>
        </row>
        <row r="833">
          <cell r="B833">
            <v>2</v>
          </cell>
          <cell r="Z833">
            <v>0</v>
          </cell>
        </row>
        <row r="834">
          <cell r="B834">
            <v>2</v>
          </cell>
          <cell r="Z834">
            <v>0</v>
          </cell>
        </row>
        <row r="835">
          <cell r="B835">
            <v>2</v>
          </cell>
          <cell r="Z835">
            <v>0</v>
          </cell>
        </row>
        <row r="836">
          <cell r="B836">
            <v>2</v>
          </cell>
          <cell r="Z836">
            <v>0</v>
          </cell>
        </row>
        <row r="837">
          <cell r="B837">
            <v>2</v>
          </cell>
          <cell r="Z837">
            <v>0</v>
          </cell>
        </row>
        <row r="838">
          <cell r="B838">
            <v>2</v>
          </cell>
          <cell r="Z838">
            <v>0</v>
          </cell>
        </row>
        <row r="839">
          <cell r="B839">
            <v>2</v>
          </cell>
          <cell r="Z839">
            <v>0</v>
          </cell>
        </row>
        <row r="840">
          <cell r="B840">
            <v>2</v>
          </cell>
          <cell r="Z840">
            <v>0</v>
          </cell>
        </row>
        <row r="841">
          <cell r="B841">
            <v>2</v>
          </cell>
          <cell r="Z841">
            <v>0</v>
          </cell>
        </row>
        <row r="842">
          <cell r="B842">
            <v>2</v>
          </cell>
          <cell r="Z842">
            <v>0</v>
          </cell>
        </row>
        <row r="843">
          <cell r="B843">
            <v>2</v>
          </cell>
          <cell r="Z843">
            <v>0</v>
          </cell>
        </row>
        <row r="844">
          <cell r="B844">
            <v>2</v>
          </cell>
          <cell r="Z844">
            <v>0</v>
          </cell>
        </row>
        <row r="845">
          <cell r="B845">
            <v>2</v>
          </cell>
          <cell r="Z845">
            <v>0</v>
          </cell>
        </row>
        <row r="846">
          <cell r="B846">
            <v>2</v>
          </cell>
          <cell r="Z846">
            <v>0</v>
          </cell>
        </row>
        <row r="847">
          <cell r="B847">
            <v>2</v>
          </cell>
          <cell r="Z847">
            <v>0</v>
          </cell>
        </row>
        <row r="848">
          <cell r="B848">
            <v>2</v>
          </cell>
          <cell r="Z848">
            <v>0</v>
          </cell>
        </row>
        <row r="849">
          <cell r="B849">
            <v>2</v>
          </cell>
          <cell r="Z849">
            <v>0</v>
          </cell>
        </row>
        <row r="850">
          <cell r="B850">
            <v>2</v>
          </cell>
          <cell r="Z850">
            <v>0</v>
          </cell>
        </row>
        <row r="851">
          <cell r="B851">
            <v>2</v>
          </cell>
          <cell r="Z851">
            <v>0</v>
          </cell>
        </row>
        <row r="852">
          <cell r="B852">
            <v>2</v>
          </cell>
          <cell r="Z852">
            <v>0</v>
          </cell>
        </row>
        <row r="853">
          <cell r="B853">
            <v>2</v>
          </cell>
          <cell r="Z853">
            <v>0</v>
          </cell>
        </row>
        <row r="854">
          <cell r="B854">
            <v>2</v>
          </cell>
          <cell r="Z854">
            <v>10</v>
          </cell>
        </row>
        <row r="855">
          <cell r="B855">
            <v>2</v>
          </cell>
          <cell r="Z855">
            <v>10</v>
          </cell>
        </row>
        <row r="856">
          <cell r="B856">
            <v>2</v>
          </cell>
          <cell r="Z856">
            <v>10</v>
          </cell>
        </row>
        <row r="857">
          <cell r="B857">
            <v>2</v>
          </cell>
          <cell r="Z857">
            <v>10</v>
          </cell>
        </row>
        <row r="858">
          <cell r="B858">
            <v>2</v>
          </cell>
          <cell r="Z858">
            <v>10</v>
          </cell>
        </row>
        <row r="859">
          <cell r="B859">
            <v>2</v>
          </cell>
          <cell r="Z859">
            <v>10</v>
          </cell>
        </row>
        <row r="860">
          <cell r="B860">
            <v>2</v>
          </cell>
          <cell r="Z860">
            <v>10</v>
          </cell>
        </row>
        <row r="861">
          <cell r="B861">
            <v>2</v>
          </cell>
          <cell r="Z861">
            <v>10</v>
          </cell>
        </row>
        <row r="862">
          <cell r="B862">
            <v>2</v>
          </cell>
          <cell r="Z862">
            <v>10</v>
          </cell>
        </row>
        <row r="863">
          <cell r="B863">
            <v>2</v>
          </cell>
          <cell r="Z863">
            <v>10</v>
          </cell>
        </row>
        <row r="864">
          <cell r="B864">
            <v>2</v>
          </cell>
          <cell r="Z864">
            <v>10</v>
          </cell>
        </row>
        <row r="865">
          <cell r="B865">
            <v>2</v>
          </cell>
          <cell r="Z865">
            <v>10</v>
          </cell>
        </row>
        <row r="866">
          <cell r="B866">
            <v>2</v>
          </cell>
          <cell r="Z866">
            <v>10</v>
          </cell>
        </row>
        <row r="867">
          <cell r="B867">
            <v>2</v>
          </cell>
          <cell r="Z867">
            <v>10</v>
          </cell>
        </row>
        <row r="868">
          <cell r="B868">
            <v>2</v>
          </cell>
          <cell r="Z868">
            <v>10</v>
          </cell>
        </row>
        <row r="869">
          <cell r="B869">
            <v>2</v>
          </cell>
          <cell r="Z869">
            <v>0</v>
          </cell>
        </row>
        <row r="870">
          <cell r="B870">
            <v>2</v>
          </cell>
          <cell r="Z870">
            <v>0</v>
          </cell>
        </row>
        <row r="871">
          <cell r="B871">
            <v>2</v>
          </cell>
          <cell r="Z871">
            <v>0</v>
          </cell>
        </row>
        <row r="872">
          <cell r="B872">
            <v>2</v>
          </cell>
          <cell r="Z872">
            <v>0</v>
          </cell>
        </row>
        <row r="873">
          <cell r="B873">
            <v>2</v>
          </cell>
          <cell r="Z873">
            <v>0</v>
          </cell>
        </row>
        <row r="874">
          <cell r="B874">
            <v>2</v>
          </cell>
          <cell r="Z874">
            <v>0</v>
          </cell>
        </row>
        <row r="875">
          <cell r="B875">
            <v>2</v>
          </cell>
          <cell r="Z875">
            <v>0</v>
          </cell>
        </row>
        <row r="876">
          <cell r="B876">
            <v>2</v>
          </cell>
          <cell r="Z876">
            <v>0</v>
          </cell>
        </row>
        <row r="877">
          <cell r="B877">
            <v>2</v>
          </cell>
          <cell r="Z877">
            <v>0</v>
          </cell>
        </row>
        <row r="878">
          <cell r="B878">
            <v>2</v>
          </cell>
          <cell r="Z878">
            <v>10</v>
          </cell>
        </row>
        <row r="879">
          <cell r="B879">
            <v>2</v>
          </cell>
          <cell r="Z879">
            <v>10</v>
          </cell>
        </row>
        <row r="880">
          <cell r="B880">
            <v>2</v>
          </cell>
          <cell r="Z880">
            <v>10</v>
          </cell>
        </row>
        <row r="881">
          <cell r="B881">
            <v>2</v>
          </cell>
          <cell r="Z881">
            <v>10</v>
          </cell>
        </row>
        <row r="882">
          <cell r="B882">
            <v>2</v>
          </cell>
          <cell r="Z882">
            <v>10</v>
          </cell>
        </row>
        <row r="883">
          <cell r="B883">
            <v>2</v>
          </cell>
          <cell r="Z883">
            <v>10</v>
          </cell>
        </row>
        <row r="884">
          <cell r="B884">
            <v>2</v>
          </cell>
          <cell r="Z884">
            <v>10</v>
          </cell>
        </row>
        <row r="885">
          <cell r="B885">
            <v>2</v>
          </cell>
          <cell r="Z885">
            <v>10</v>
          </cell>
        </row>
        <row r="886">
          <cell r="B886">
            <v>2</v>
          </cell>
          <cell r="Z886">
            <v>10</v>
          </cell>
        </row>
        <row r="887">
          <cell r="B887">
            <v>2</v>
          </cell>
          <cell r="Z887">
            <v>10</v>
          </cell>
        </row>
        <row r="888">
          <cell r="B888">
            <v>2</v>
          </cell>
          <cell r="Z888">
            <v>10</v>
          </cell>
        </row>
        <row r="889">
          <cell r="B889">
            <v>2</v>
          </cell>
          <cell r="Z889">
            <v>10</v>
          </cell>
        </row>
        <row r="890">
          <cell r="B890">
            <v>2</v>
          </cell>
          <cell r="Z890">
            <v>10</v>
          </cell>
        </row>
        <row r="891">
          <cell r="B891">
            <v>2</v>
          </cell>
          <cell r="Z891">
            <v>10</v>
          </cell>
        </row>
        <row r="892">
          <cell r="B892">
            <v>2</v>
          </cell>
          <cell r="Z892">
            <v>10</v>
          </cell>
        </row>
        <row r="893">
          <cell r="B893">
            <v>2</v>
          </cell>
          <cell r="Z893">
            <v>0</v>
          </cell>
        </row>
        <row r="894">
          <cell r="B894">
            <v>2</v>
          </cell>
          <cell r="Z894">
            <v>0</v>
          </cell>
        </row>
        <row r="895">
          <cell r="B895">
            <v>2</v>
          </cell>
          <cell r="Z895">
            <v>0</v>
          </cell>
        </row>
        <row r="896">
          <cell r="B896">
            <v>2</v>
          </cell>
          <cell r="Z896">
            <v>0</v>
          </cell>
        </row>
        <row r="897">
          <cell r="B897">
            <v>2</v>
          </cell>
          <cell r="Z897">
            <v>0</v>
          </cell>
        </row>
        <row r="898">
          <cell r="B898">
            <v>2</v>
          </cell>
          <cell r="Z898">
            <v>0</v>
          </cell>
        </row>
        <row r="899">
          <cell r="B899">
            <v>2</v>
          </cell>
          <cell r="Z899">
            <v>0</v>
          </cell>
        </row>
        <row r="900">
          <cell r="B900">
            <v>2</v>
          </cell>
          <cell r="Z900">
            <v>0</v>
          </cell>
        </row>
        <row r="901">
          <cell r="B901">
            <v>2</v>
          </cell>
          <cell r="Z901">
            <v>0</v>
          </cell>
        </row>
        <row r="902">
          <cell r="B902">
            <v>2</v>
          </cell>
          <cell r="Z902">
            <v>10</v>
          </cell>
        </row>
        <row r="903">
          <cell r="B903">
            <v>2</v>
          </cell>
          <cell r="Z903">
            <v>10</v>
          </cell>
        </row>
        <row r="904">
          <cell r="B904">
            <v>2</v>
          </cell>
          <cell r="Z904">
            <v>10</v>
          </cell>
        </row>
        <row r="905">
          <cell r="B905">
            <v>2</v>
          </cell>
          <cell r="Z905">
            <v>10</v>
          </cell>
        </row>
        <row r="906">
          <cell r="B906">
            <v>2</v>
          </cell>
          <cell r="Z906">
            <v>10</v>
          </cell>
        </row>
        <row r="907">
          <cell r="B907">
            <v>2</v>
          </cell>
          <cell r="Z907">
            <v>10</v>
          </cell>
        </row>
        <row r="908">
          <cell r="B908">
            <v>2</v>
          </cell>
          <cell r="Z908">
            <v>10</v>
          </cell>
        </row>
        <row r="909">
          <cell r="B909">
            <v>2</v>
          </cell>
          <cell r="Z909">
            <v>10</v>
          </cell>
        </row>
        <row r="910">
          <cell r="B910">
            <v>2</v>
          </cell>
          <cell r="Z910">
            <v>10</v>
          </cell>
        </row>
        <row r="911">
          <cell r="B911">
            <v>2</v>
          </cell>
          <cell r="Z911">
            <v>10</v>
          </cell>
        </row>
        <row r="912">
          <cell r="B912">
            <v>2</v>
          </cell>
          <cell r="Z912">
            <v>10</v>
          </cell>
        </row>
        <row r="913">
          <cell r="B913">
            <v>2</v>
          </cell>
          <cell r="Z913">
            <v>10</v>
          </cell>
        </row>
        <row r="914">
          <cell r="B914">
            <v>2</v>
          </cell>
          <cell r="Z914">
            <v>10</v>
          </cell>
        </row>
        <row r="915">
          <cell r="B915">
            <v>2</v>
          </cell>
          <cell r="Z915">
            <v>10</v>
          </cell>
        </row>
        <row r="916">
          <cell r="B916">
            <v>2</v>
          </cell>
          <cell r="Z916">
            <v>10</v>
          </cell>
        </row>
        <row r="917">
          <cell r="B917">
            <v>2</v>
          </cell>
          <cell r="Z917">
            <v>0</v>
          </cell>
        </row>
        <row r="918">
          <cell r="B918">
            <v>2</v>
          </cell>
          <cell r="Z918">
            <v>0</v>
          </cell>
        </row>
        <row r="919">
          <cell r="B919">
            <v>2</v>
          </cell>
          <cell r="Z919">
            <v>0</v>
          </cell>
        </row>
        <row r="920">
          <cell r="B920">
            <v>2</v>
          </cell>
          <cell r="Z920">
            <v>0</v>
          </cell>
        </row>
        <row r="921">
          <cell r="B921">
            <v>2</v>
          </cell>
          <cell r="Z921">
            <v>0</v>
          </cell>
        </row>
        <row r="922">
          <cell r="B922">
            <v>2</v>
          </cell>
          <cell r="Z922">
            <v>0</v>
          </cell>
        </row>
        <row r="923">
          <cell r="B923">
            <v>2</v>
          </cell>
          <cell r="Z923">
            <v>0</v>
          </cell>
        </row>
        <row r="924">
          <cell r="B924">
            <v>2</v>
          </cell>
          <cell r="Z924">
            <v>0</v>
          </cell>
        </row>
        <row r="925">
          <cell r="B925">
            <v>2</v>
          </cell>
          <cell r="Z925">
            <v>0</v>
          </cell>
        </row>
        <row r="926">
          <cell r="B926">
            <v>2</v>
          </cell>
          <cell r="Z926">
            <v>10</v>
          </cell>
        </row>
        <row r="927">
          <cell r="B927">
            <v>2</v>
          </cell>
          <cell r="Z927">
            <v>10</v>
          </cell>
        </row>
        <row r="928">
          <cell r="B928">
            <v>2</v>
          </cell>
          <cell r="Z928">
            <v>10</v>
          </cell>
        </row>
        <row r="929">
          <cell r="B929">
            <v>2</v>
          </cell>
          <cell r="Z929">
            <v>10</v>
          </cell>
        </row>
        <row r="930">
          <cell r="B930">
            <v>2</v>
          </cell>
          <cell r="Z930">
            <v>10</v>
          </cell>
        </row>
        <row r="931">
          <cell r="B931">
            <v>2</v>
          </cell>
          <cell r="Z931">
            <v>10</v>
          </cell>
        </row>
        <row r="932">
          <cell r="B932">
            <v>2</v>
          </cell>
          <cell r="Z932">
            <v>10</v>
          </cell>
        </row>
        <row r="933">
          <cell r="B933">
            <v>2</v>
          </cell>
          <cell r="Z933">
            <v>10</v>
          </cell>
        </row>
        <row r="934">
          <cell r="B934">
            <v>2</v>
          </cell>
          <cell r="Z934">
            <v>10</v>
          </cell>
        </row>
        <row r="935">
          <cell r="B935">
            <v>2</v>
          </cell>
          <cell r="Z935">
            <v>10</v>
          </cell>
        </row>
        <row r="936">
          <cell r="B936">
            <v>2</v>
          </cell>
          <cell r="Z936">
            <v>10</v>
          </cell>
        </row>
        <row r="937">
          <cell r="B937">
            <v>2</v>
          </cell>
          <cell r="Z937">
            <v>10</v>
          </cell>
        </row>
        <row r="938">
          <cell r="B938">
            <v>2</v>
          </cell>
          <cell r="Z938">
            <v>10</v>
          </cell>
        </row>
        <row r="939">
          <cell r="B939">
            <v>2</v>
          </cell>
          <cell r="Z939">
            <v>10</v>
          </cell>
        </row>
        <row r="940">
          <cell r="B940">
            <v>2</v>
          </cell>
          <cell r="Z940">
            <v>10</v>
          </cell>
        </row>
        <row r="941">
          <cell r="B941">
            <v>2</v>
          </cell>
          <cell r="Z941">
            <v>0</v>
          </cell>
        </row>
        <row r="942">
          <cell r="B942">
            <v>2</v>
          </cell>
          <cell r="Z942">
            <v>0</v>
          </cell>
        </row>
        <row r="943">
          <cell r="B943">
            <v>2</v>
          </cell>
          <cell r="Z943">
            <v>0</v>
          </cell>
        </row>
        <row r="944">
          <cell r="B944">
            <v>2</v>
          </cell>
          <cell r="Z944">
            <v>0</v>
          </cell>
        </row>
        <row r="945">
          <cell r="B945">
            <v>2</v>
          </cell>
          <cell r="Z945">
            <v>0</v>
          </cell>
        </row>
        <row r="946">
          <cell r="B946">
            <v>2</v>
          </cell>
          <cell r="Z946">
            <v>0</v>
          </cell>
        </row>
        <row r="947">
          <cell r="B947">
            <v>2</v>
          </cell>
          <cell r="Z947">
            <v>0</v>
          </cell>
        </row>
        <row r="948">
          <cell r="B948">
            <v>2</v>
          </cell>
          <cell r="Z948">
            <v>0</v>
          </cell>
        </row>
        <row r="949">
          <cell r="B949">
            <v>2</v>
          </cell>
          <cell r="Z949">
            <v>0</v>
          </cell>
        </row>
        <row r="950">
          <cell r="B950">
            <v>2</v>
          </cell>
          <cell r="Z950">
            <v>10</v>
          </cell>
        </row>
        <row r="951">
          <cell r="B951">
            <v>2</v>
          </cell>
          <cell r="Z951">
            <v>10</v>
          </cell>
        </row>
        <row r="952">
          <cell r="B952">
            <v>2</v>
          </cell>
          <cell r="Z952">
            <v>10</v>
          </cell>
        </row>
        <row r="953">
          <cell r="B953">
            <v>2</v>
          </cell>
          <cell r="Z953">
            <v>10</v>
          </cell>
        </row>
        <row r="954">
          <cell r="B954">
            <v>2</v>
          </cell>
          <cell r="Z954">
            <v>10</v>
          </cell>
        </row>
        <row r="955">
          <cell r="B955">
            <v>2</v>
          </cell>
          <cell r="Z955">
            <v>10</v>
          </cell>
        </row>
        <row r="956">
          <cell r="B956">
            <v>2</v>
          </cell>
          <cell r="Z956">
            <v>10</v>
          </cell>
        </row>
        <row r="957">
          <cell r="B957">
            <v>2</v>
          </cell>
          <cell r="Z957">
            <v>10</v>
          </cell>
        </row>
        <row r="958">
          <cell r="B958">
            <v>2</v>
          </cell>
          <cell r="Z958">
            <v>10</v>
          </cell>
        </row>
        <row r="959">
          <cell r="B959">
            <v>2</v>
          </cell>
          <cell r="Z959">
            <v>10</v>
          </cell>
        </row>
        <row r="960">
          <cell r="B960">
            <v>2</v>
          </cell>
          <cell r="Z960">
            <v>10</v>
          </cell>
        </row>
        <row r="961">
          <cell r="B961">
            <v>2</v>
          </cell>
          <cell r="Z961">
            <v>10</v>
          </cell>
        </row>
        <row r="962">
          <cell r="B962">
            <v>2</v>
          </cell>
          <cell r="Z962">
            <v>10</v>
          </cell>
        </row>
        <row r="963">
          <cell r="B963">
            <v>2</v>
          </cell>
          <cell r="Z963">
            <v>10</v>
          </cell>
        </row>
        <row r="964">
          <cell r="B964">
            <v>2</v>
          </cell>
          <cell r="Z964">
            <v>10</v>
          </cell>
        </row>
        <row r="965">
          <cell r="B965">
            <v>2</v>
          </cell>
          <cell r="Z965">
            <v>0</v>
          </cell>
        </row>
        <row r="966">
          <cell r="B966">
            <v>2</v>
          </cell>
          <cell r="Z966">
            <v>0</v>
          </cell>
        </row>
        <row r="967">
          <cell r="B967">
            <v>2</v>
          </cell>
          <cell r="Z967">
            <v>0</v>
          </cell>
        </row>
        <row r="968">
          <cell r="B968">
            <v>2</v>
          </cell>
          <cell r="Z968">
            <v>0</v>
          </cell>
        </row>
        <row r="969">
          <cell r="B969">
            <v>2</v>
          </cell>
          <cell r="Z969">
            <v>0</v>
          </cell>
        </row>
        <row r="970">
          <cell r="B970">
            <v>2</v>
          </cell>
          <cell r="Z970">
            <v>0</v>
          </cell>
        </row>
        <row r="971">
          <cell r="B971">
            <v>2</v>
          </cell>
          <cell r="Z971">
            <v>0</v>
          </cell>
        </row>
        <row r="972">
          <cell r="B972">
            <v>2</v>
          </cell>
          <cell r="Z972">
            <v>0</v>
          </cell>
        </row>
        <row r="973">
          <cell r="B973">
            <v>2</v>
          </cell>
          <cell r="Z973">
            <v>0</v>
          </cell>
        </row>
        <row r="974">
          <cell r="B974">
            <v>2</v>
          </cell>
          <cell r="Z974">
            <v>0</v>
          </cell>
        </row>
        <row r="975">
          <cell r="B975">
            <v>2</v>
          </cell>
          <cell r="Z975">
            <v>10</v>
          </cell>
        </row>
        <row r="976">
          <cell r="B976">
            <v>2</v>
          </cell>
          <cell r="Z976">
            <v>10</v>
          </cell>
        </row>
        <row r="977">
          <cell r="B977">
            <v>2</v>
          </cell>
          <cell r="Z977">
            <v>10</v>
          </cell>
        </row>
        <row r="978">
          <cell r="B978">
            <v>2</v>
          </cell>
          <cell r="Z978">
            <v>10</v>
          </cell>
        </row>
        <row r="979">
          <cell r="B979">
            <v>2</v>
          </cell>
          <cell r="Z979">
            <v>10</v>
          </cell>
        </row>
        <row r="980">
          <cell r="B980">
            <v>2</v>
          </cell>
          <cell r="Z980">
            <v>0</v>
          </cell>
        </row>
        <row r="981">
          <cell r="B981">
            <v>2</v>
          </cell>
          <cell r="Z981">
            <v>0</v>
          </cell>
        </row>
        <row r="982">
          <cell r="B982">
            <v>2</v>
          </cell>
          <cell r="Z982">
            <v>0</v>
          </cell>
        </row>
        <row r="983">
          <cell r="B983">
            <v>2</v>
          </cell>
          <cell r="Z983">
            <v>0</v>
          </cell>
        </row>
        <row r="984">
          <cell r="B984">
            <v>2</v>
          </cell>
          <cell r="Z984">
            <v>0</v>
          </cell>
        </row>
        <row r="985">
          <cell r="B985">
            <v>2</v>
          </cell>
          <cell r="Z985">
            <v>0</v>
          </cell>
        </row>
        <row r="986">
          <cell r="B986">
            <v>2</v>
          </cell>
          <cell r="Z986">
            <v>0</v>
          </cell>
        </row>
        <row r="987">
          <cell r="B987">
            <v>2</v>
          </cell>
          <cell r="Z987">
            <v>0</v>
          </cell>
        </row>
        <row r="988">
          <cell r="B988">
            <v>2</v>
          </cell>
          <cell r="Z988">
            <v>0</v>
          </cell>
        </row>
        <row r="989">
          <cell r="B989">
            <v>2</v>
          </cell>
          <cell r="Z989">
            <v>0</v>
          </cell>
        </row>
        <row r="990">
          <cell r="B990">
            <v>2</v>
          </cell>
          <cell r="Z990">
            <v>0</v>
          </cell>
        </row>
        <row r="991">
          <cell r="B991">
            <v>2</v>
          </cell>
          <cell r="Z991">
            <v>0</v>
          </cell>
        </row>
        <row r="992">
          <cell r="B992">
            <v>2</v>
          </cell>
          <cell r="Z992">
            <v>0</v>
          </cell>
        </row>
        <row r="993">
          <cell r="B993">
            <v>2</v>
          </cell>
          <cell r="Z993">
            <v>0</v>
          </cell>
        </row>
        <row r="994">
          <cell r="B994">
            <v>2</v>
          </cell>
          <cell r="Z994">
            <v>0</v>
          </cell>
        </row>
        <row r="995">
          <cell r="B995">
            <v>2</v>
          </cell>
          <cell r="Z995">
            <v>0</v>
          </cell>
        </row>
        <row r="996">
          <cell r="B996">
            <v>2</v>
          </cell>
          <cell r="Z996">
            <v>0</v>
          </cell>
        </row>
        <row r="997">
          <cell r="B997">
            <v>2</v>
          </cell>
          <cell r="Z997">
            <v>0</v>
          </cell>
        </row>
        <row r="998">
          <cell r="B998">
            <v>2</v>
          </cell>
          <cell r="Z998">
            <v>0</v>
          </cell>
        </row>
        <row r="999">
          <cell r="B999">
            <v>2</v>
          </cell>
          <cell r="Z999">
            <v>0</v>
          </cell>
        </row>
        <row r="1000">
          <cell r="B1000">
            <v>2</v>
          </cell>
          <cell r="Z1000">
            <v>0</v>
          </cell>
        </row>
        <row r="1001">
          <cell r="B1001">
            <v>2</v>
          </cell>
          <cell r="Z1001">
            <v>0</v>
          </cell>
        </row>
        <row r="1002">
          <cell r="B1002">
            <v>2</v>
          </cell>
          <cell r="Z1002">
            <v>0</v>
          </cell>
        </row>
        <row r="1003">
          <cell r="B1003">
            <v>2</v>
          </cell>
          <cell r="Z1003">
            <v>0</v>
          </cell>
        </row>
        <row r="1004">
          <cell r="B1004">
            <v>2</v>
          </cell>
          <cell r="Z1004">
            <v>0</v>
          </cell>
        </row>
        <row r="1005">
          <cell r="B1005">
            <v>2</v>
          </cell>
          <cell r="Z1005">
            <v>0</v>
          </cell>
        </row>
        <row r="1006">
          <cell r="B1006">
            <v>2</v>
          </cell>
          <cell r="Z1006">
            <v>0</v>
          </cell>
        </row>
        <row r="1007">
          <cell r="B1007">
            <v>2</v>
          </cell>
          <cell r="Z1007">
            <v>0</v>
          </cell>
        </row>
        <row r="1008">
          <cell r="B1008">
            <v>2</v>
          </cell>
          <cell r="Z1008">
            <v>0</v>
          </cell>
        </row>
        <row r="1009">
          <cell r="B1009">
            <v>2</v>
          </cell>
          <cell r="Z1009">
            <v>0</v>
          </cell>
        </row>
        <row r="1010">
          <cell r="B1010">
            <v>2</v>
          </cell>
          <cell r="Z1010">
            <v>0</v>
          </cell>
        </row>
        <row r="1011">
          <cell r="B1011">
            <v>2</v>
          </cell>
          <cell r="Z1011">
            <v>0</v>
          </cell>
        </row>
        <row r="1012">
          <cell r="B1012">
            <v>2</v>
          </cell>
          <cell r="Z1012">
            <v>0</v>
          </cell>
        </row>
        <row r="1013">
          <cell r="B1013">
            <v>2</v>
          </cell>
          <cell r="Z1013">
            <v>0</v>
          </cell>
        </row>
        <row r="1014">
          <cell r="B1014">
            <v>2</v>
          </cell>
          <cell r="Z1014">
            <v>0</v>
          </cell>
        </row>
        <row r="1015">
          <cell r="B1015">
            <v>2</v>
          </cell>
          <cell r="Z1015">
            <v>0</v>
          </cell>
        </row>
        <row r="1016">
          <cell r="B1016">
            <v>2</v>
          </cell>
          <cell r="Z1016">
            <v>0</v>
          </cell>
        </row>
        <row r="1017">
          <cell r="B1017">
            <v>2</v>
          </cell>
          <cell r="Z1017">
            <v>0</v>
          </cell>
        </row>
        <row r="1018">
          <cell r="B1018">
            <v>2</v>
          </cell>
          <cell r="Z1018">
            <v>0</v>
          </cell>
        </row>
        <row r="1019">
          <cell r="B1019">
            <v>2</v>
          </cell>
          <cell r="Z1019">
            <v>0</v>
          </cell>
        </row>
        <row r="1020">
          <cell r="B1020">
            <v>2</v>
          </cell>
          <cell r="Z1020">
            <v>0</v>
          </cell>
        </row>
        <row r="1021">
          <cell r="B1021">
            <v>2</v>
          </cell>
          <cell r="Z1021">
            <v>0</v>
          </cell>
        </row>
        <row r="1022">
          <cell r="B1022">
            <v>2</v>
          </cell>
          <cell r="Z1022">
            <v>10</v>
          </cell>
        </row>
        <row r="1023">
          <cell r="B1023">
            <v>2</v>
          </cell>
          <cell r="Z1023">
            <v>10</v>
          </cell>
        </row>
        <row r="1024">
          <cell r="B1024">
            <v>2</v>
          </cell>
          <cell r="Z1024">
            <v>10</v>
          </cell>
        </row>
        <row r="1025">
          <cell r="B1025">
            <v>2</v>
          </cell>
          <cell r="Z1025">
            <v>10</v>
          </cell>
        </row>
        <row r="1026">
          <cell r="B1026">
            <v>2</v>
          </cell>
          <cell r="Z1026">
            <v>10</v>
          </cell>
        </row>
        <row r="1027">
          <cell r="B1027">
            <v>2</v>
          </cell>
          <cell r="Z1027">
            <v>10</v>
          </cell>
        </row>
        <row r="1028">
          <cell r="B1028">
            <v>2</v>
          </cell>
          <cell r="Z1028">
            <v>10</v>
          </cell>
        </row>
        <row r="1029">
          <cell r="B1029">
            <v>2</v>
          </cell>
          <cell r="Z1029">
            <v>10</v>
          </cell>
        </row>
        <row r="1030">
          <cell r="B1030">
            <v>2</v>
          </cell>
          <cell r="Z1030">
            <v>10</v>
          </cell>
        </row>
        <row r="1031">
          <cell r="B1031">
            <v>2</v>
          </cell>
          <cell r="Z1031">
            <v>10</v>
          </cell>
        </row>
        <row r="1032">
          <cell r="B1032">
            <v>2</v>
          </cell>
          <cell r="Z1032">
            <v>10</v>
          </cell>
        </row>
        <row r="1033">
          <cell r="B1033">
            <v>2</v>
          </cell>
          <cell r="Z1033">
            <v>10</v>
          </cell>
        </row>
        <row r="1034">
          <cell r="B1034">
            <v>2</v>
          </cell>
          <cell r="Z1034">
            <v>10</v>
          </cell>
        </row>
        <row r="1035">
          <cell r="B1035">
            <v>2</v>
          </cell>
          <cell r="Z1035">
            <v>10</v>
          </cell>
        </row>
        <row r="1036">
          <cell r="B1036">
            <v>2</v>
          </cell>
          <cell r="Z1036">
            <v>10</v>
          </cell>
        </row>
        <row r="1037">
          <cell r="B1037">
            <v>2</v>
          </cell>
          <cell r="Z1037">
            <v>0</v>
          </cell>
        </row>
        <row r="1038">
          <cell r="B1038">
            <v>2</v>
          </cell>
          <cell r="Z1038">
            <v>0</v>
          </cell>
        </row>
        <row r="1039">
          <cell r="B1039">
            <v>2</v>
          </cell>
          <cell r="Z1039">
            <v>0</v>
          </cell>
        </row>
        <row r="1040">
          <cell r="B1040">
            <v>2</v>
          </cell>
          <cell r="Z1040">
            <v>0</v>
          </cell>
        </row>
        <row r="1041">
          <cell r="B1041">
            <v>2</v>
          </cell>
          <cell r="Z1041">
            <v>0</v>
          </cell>
        </row>
        <row r="1042">
          <cell r="B1042">
            <v>2</v>
          </cell>
          <cell r="Z1042">
            <v>0</v>
          </cell>
        </row>
        <row r="1043">
          <cell r="B1043">
            <v>2</v>
          </cell>
          <cell r="Z1043">
            <v>0</v>
          </cell>
        </row>
        <row r="1044">
          <cell r="B1044">
            <v>2</v>
          </cell>
          <cell r="Z1044">
            <v>0</v>
          </cell>
        </row>
        <row r="1045">
          <cell r="B1045">
            <v>2</v>
          </cell>
          <cell r="Z1045">
            <v>0</v>
          </cell>
        </row>
        <row r="1046">
          <cell r="B1046">
            <v>2</v>
          </cell>
          <cell r="Z1046">
            <v>10</v>
          </cell>
        </row>
        <row r="1047">
          <cell r="B1047">
            <v>2</v>
          </cell>
          <cell r="Z1047">
            <v>10</v>
          </cell>
        </row>
        <row r="1048">
          <cell r="B1048">
            <v>2</v>
          </cell>
          <cell r="Z1048">
            <v>10</v>
          </cell>
        </row>
        <row r="1049">
          <cell r="B1049">
            <v>2</v>
          </cell>
          <cell r="Z1049">
            <v>10</v>
          </cell>
        </row>
        <row r="1050">
          <cell r="B1050">
            <v>2</v>
          </cell>
          <cell r="Z1050">
            <v>10</v>
          </cell>
        </row>
        <row r="1051">
          <cell r="B1051">
            <v>2</v>
          </cell>
          <cell r="Z1051">
            <v>10</v>
          </cell>
        </row>
        <row r="1052">
          <cell r="B1052">
            <v>2</v>
          </cell>
          <cell r="Z1052">
            <v>10</v>
          </cell>
        </row>
        <row r="1053">
          <cell r="B1053">
            <v>2</v>
          </cell>
          <cell r="Z1053">
            <v>10</v>
          </cell>
        </row>
        <row r="1054">
          <cell r="B1054">
            <v>2</v>
          </cell>
          <cell r="Z1054">
            <v>10</v>
          </cell>
        </row>
        <row r="1055">
          <cell r="B1055">
            <v>2</v>
          </cell>
          <cell r="Z1055">
            <v>10</v>
          </cell>
        </row>
        <row r="1056">
          <cell r="B1056">
            <v>2</v>
          </cell>
          <cell r="Z1056">
            <v>10</v>
          </cell>
        </row>
        <row r="1057">
          <cell r="B1057">
            <v>2</v>
          </cell>
          <cell r="Z1057">
            <v>10</v>
          </cell>
        </row>
        <row r="1058">
          <cell r="B1058">
            <v>2</v>
          </cell>
          <cell r="Z1058">
            <v>10</v>
          </cell>
        </row>
        <row r="1059">
          <cell r="B1059">
            <v>2</v>
          </cell>
          <cell r="Z1059">
            <v>10</v>
          </cell>
        </row>
        <row r="1060">
          <cell r="B1060">
            <v>2</v>
          </cell>
          <cell r="Z1060">
            <v>10</v>
          </cell>
        </row>
        <row r="1061">
          <cell r="B1061">
            <v>2</v>
          </cell>
          <cell r="Z1061">
            <v>0</v>
          </cell>
        </row>
        <row r="1062">
          <cell r="B1062">
            <v>2</v>
          </cell>
          <cell r="Z1062">
            <v>0</v>
          </cell>
        </row>
        <row r="1063">
          <cell r="B1063">
            <v>2</v>
          </cell>
          <cell r="Z1063">
            <v>0</v>
          </cell>
        </row>
        <row r="1064">
          <cell r="B1064">
            <v>2</v>
          </cell>
          <cell r="Z1064">
            <v>0</v>
          </cell>
        </row>
        <row r="1065">
          <cell r="B1065">
            <v>2</v>
          </cell>
          <cell r="Z1065">
            <v>0</v>
          </cell>
        </row>
        <row r="1066">
          <cell r="B1066">
            <v>2</v>
          </cell>
          <cell r="Z1066">
            <v>0</v>
          </cell>
        </row>
        <row r="1067">
          <cell r="B1067">
            <v>2</v>
          </cell>
          <cell r="Z1067">
            <v>0</v>
          </cell>
        </row>
        <row r="1068">
          <cell r="B1068">
            <v>2</v>
          </cell>
          <cell r="Z1068">
            <v>0</v>
          </cell>
        </row>
        <row r="1069">
          <cell r="B1069">
            <v>2</v>
          </cell>
          <cell r="Z1069">
            <v>0</v>
          </cell>
        </row>
        <row r="1070">
          <cell r="B1070">
            <v>2</v>
          </cell>
          <cell r="Z1070">
            <v>10</v>
          </cell>
        </row>
        <row r="1071">
          <cell r="B1071">
            <v>2</v>
          </cell>
          <cell r="Z1071">
            <v>10</v>
          </cell>
        </row>
        <row r="1072">
          <cell r="B1072">
            <v>2</v>
          </cell>
          <cell r="Z1072">
            <v>10</v>
          </cell>
        </row>
        <row r="1073">
          <cell r="B1073">
            <v>2</v>
          </cell>
          <cell r="Z1073">
            <v>10</v>
          </cell>
        </row>
        <row r="1074">
          <cell r="B1074">
            <v>2</v>
          </cell>
          <cell r="Z1074">
            <v>10</v>
          </cell>
        </row>
        <row r="1075">
          <cell r="B1075">
            <v>2</v>
          </cell>
          <cell r="Z1075">
            <v>10</v>
          </cell>
        </row>
        <row r="1076">
          <cell r="B1076">
            <v>2</v>
          </cell>
          <cell r="Z1076">
            <v>10</v>
          </cell>
        </row>
        <row r="1077">
          <cell r="B1077">
            <v>2</v>
          </cell>
          <cell r="Z1077">
            <v>10</v>
          </cell>
        </row>
        <row r="1078">
          <cell r="B1078">
            <v>2</v>
          </cell>
          <cell r="Z1078">
            <v>10</v>
          </cell>
        </row>
        <row r="1079">
          <cell r="B1079">
            <v>2</v>
          </cell>
          <cell r="Z1079">
            <v>10</v>
          </cell>
        </row>
        <row r="1080">
          <cell r="B1080">
            <v>2</v>
          </cell>
          <cell r="Z1080">
            <v>10</v>
          </cell>
        </row>
        <row r="1081">
          <cell r="B1081">
            <v>2</v>
          </cell>
          <cell r="Z1081">
            <v>10</v>
          </cell>
        </row>
        <row r="1082">
          <cell r="B1082">
            <v>2</v>
          </cell>
          <cell r="Z1082">
            <v>10</v>
          </cell>
        </row>
        <row r="1083">
          <cell r="B1083">
            <v>2</v>
          </cell>
          <cell r="Z1083">
            <v>10</v>
          </cell>
        </row>
        <row r="1084">
          <cell r="B1084">
            <v>2</v>
          </cell>
          <cell r="Z1084">
            <v>10</v>
          </cell>
        </row>
        <row r="1085">
          <cell r="B1085">
            <v>2</v>
          </cell>
          <cell r="Z1085">
            <v>0</v>
          </cell>
        </row>
        <row r="1086">
          <cell r="B1086">
            <v>2</v>
          </cell>
          <cell r="Z1086">
            <v>0</v>
          </cell>
        </row>
        <row r="1087">
          <cell r="B1087">
            <v>2</v>
          </cell>
          <cell r="Z1087">
            <v>0</v>
          </cell>
        </row>
        <row r="1088">
          <cell r="B1088">
            <v>2</v>
          </cell>
          <cell r="Z1088">
            <v>0</v>
          </cell>
        </row>
        <row r="1089">
          <cell r="B1089">
            <v>2</v>
          </cell>
          <cell r="Z1089">
            <v>0</v>
          </cell>
        </row>
        <row r="1090">
          <cell r="B1090">
            <v>2</v>
          </cell>
          <cell r="Z1090">
            <v>0</v>
          </cell>
        </row>
        <row r="1091">
          <cell r="B1091">
            <v>2</v>
          </cell>
          <cell r="Z1091">
            <v>0</v>
          </cell>
        </row>
        <row r="1092">
          <cell r="B1092">
            <v>2</v>
          </cell>
          <cell r="Z1092">
            <v>0</v>
          </cell>
        </row>
        <row r="1093">
          <cell r="B1093">
            <v>2</v>
          </cell>
          <cell r="Z1093">
            <v>0</v>
          </cell>
        </row>
        <row r="1094">
          <cell r="B1094">
            <v>2</v>
          </cell>
          <cell r="Z1094">
            <v>10</v>
          </cell>
        </row>
        <row r="1095">
          <cell r="B1095">
            <v>2</v>
          </cell>
          <cell r="Z1095">
            <v>10</v>
          </cell>
        </row>
        <row r="1096">
          <cell r="B1096">
            <v>2</v>
          </cell>
          <cell r="Z1096">
            <v>10</v>
          </cell>
        </row>
        <row r="1097">
          <cell r="B1097">
            <v>2</v>
          </cell>
          <cell r="Z1097">
            <v>10</v>
          </cell>
        </row>
        <row r="1098">
          <cell r="B1098">
            <v>2</v>
          </cell>
          <cell r="Z1098">
            <v>10</v>
          </cell>
        </row>
        <row r="1099">
          <cell r="B1099">
            <v>2</v>
          </cell>
          <cell r="Z1099">
            <v>10</v>
          </cell>
        </row>
        <row r="1100">
          <cell r="B1100">
            <v>2</v>
          </cell>
          <cell r="Z1100">
            <v>10</v>
          </cell>
        </row>
        <row r="1101">
          <cell r="B1101">
            <v>2</v>
          </cell>
          <cell r="Z1101">
            <v>10</v>
          </cell>
        </row>
        <row r="1102">
          <cell r="B1102">
            <v>2</v>
          </cell>
          <cell r="Z1102">
            <v>10</v>
          </cell>
        </row>
        <row r="1103">
          <cell r="B1103">
            <v>2</v>
          </cell>
          <cell r="Z1103">
            <v>10</v>
          </cell>
        </row>
        <row r="1104">
          <cell r="B1104">
            <v>2</v>
          </cell>
          <cell r="Z1104">
            <v>10</v>
          </cell>
        </row>
        <row r="1105">
          <cell r="B1105">
            <v>2</v>
          </cell>
          <cell r="Z1105">
            <v>10</v>
          </cell>
        </row>
        <row r="1106">
          <cell r="B1106">
            <v>2</v>
          </cell>
          <cell r="Z1106">
            <v>10</v>
          </cell>
        </row>
        <row r="1107">
          <cell r="B1107">
            <v>2</v>
          </cell>
          <cell r="Z1107">
            <v>10</v>
          </cell>
        </row>
        <row r="1108">
          <cell r="B1108">
            <v>2</v>
          </cell>
          <cell r="Z1108">
            <v>10</v>
          </cell>
        </row>
        <row r="1109">
          <cell r="B1109">
            <v>2</v>
          </cell>
          <cell r="Z1109">
            <v>0</v>
          </cell>
        </row>
        <row r="1110">
          <cell r="B1110">
            <v>2</v>
          </cell>
          <cell r="Z1110">
            <v>0</v>
          </cell>
        </row>
        <row r="1111">
          <cell r="B1111">
            <v>2</v>
          </cell>
          <cell r="Z1111">
            <v>0</v>
          </cell>
        </row>
        <row r="1112">
          <cell r="B1112">
            <v>2</v>
          </cell>
          <cell r="Z1112">
            <v>0</v>
          </cell>
        </row>
        <row r="1113">
          <cell r="B1113">
            <v>2</v>
          </cell>
          <cell r="Z1113">
            <v>0</v>
          </cell>
        </row>
        <row r="1114">
          <cell r="B1114">
            <v>2</v>
          </cell>
          <cell r="Z1114">
            <v>0</v>
          </cell>
        </row>
        <row r="1115">
          <cell r="B1115">
            <v>2</v>
          </cell>
          <cell r="Z1115">
            <v>0</v>
          </cell>
        </row>
        <row r="1116">
          <cell r="B1116">
            <v>2</v>
          </cell>
          <cell r="Z1116">
            <v>0</v>
          </cell>
        </row>
        <row r="1117">
          <cell r="B1117">
            <v>2</v>
          </cell>
          <cell r="Z1117">
            <v>0</v>
          </cell>
        </row>
        <row r="1118">
          <cell r="B1118">
            <v>2</v>
          </cell>
          <cell r="Z1118">
            <v>10</v>
          </cell>
        </row>
        <row r="1119">
          <cell r="B1119">
            <v>2</v>
          </cell>
          <cell r="Z1119">
            <v>10</v>
          </cell>
        </row>
        <row r="1120">
          <cell r="B1120">
            <v>2</v>
          </cell>
          <cell r="Z1120">
            <v>10</v>
          </cell>
        </row>
        <row r="1121">
          <cell r="B1121">
            <v>2</v>
          </cell>
          <cell r="Z1121">
            <v>10</v>
          </cell>
        </row>
        <row r="1122">
          <cell r="B1122">
            <v>2</v>
          </cell>
          <cell r="Z1122">
            <v>10</v>
          </cell>
        </row>
        <row r="1123">
          <cell r="B1123">
            <v>2</v>
          </cell>
          <cell r="Z1123">
            <v>10</v>
          </cell>
        </row>
        <row r="1124">
          <cell r="B1124">
            <v>2</v>
          </cell>
          <cell r="Z1124">
            <v>10</v>
          </cell>
        </row>
        <row r="1125">
          <cell r="B1125">
            <v>2</v>
          </cell>
          <cell r="Z1125">
            <v>10</v>
          </cell>
        </row>
        <row r="1126">
          <cell r="B1126">
            <v>2</v>
          </cell>
          <cell r="Z1126">
            <v>10</v>
          </cell>
        </row>
        <row r="1127">
          <cell r="B1127">
            <v>2</v>
          </cell>
          <cell r="Z1127">
            <v>10</v>
          </cell>
        </row>
        <row r="1128">
          <cell r="B1128">
            <v>2</v>
          </cell>
          <cell r="Z1128">
            <v>10</v>
          </cell>
        </row>
        <row r="1129">
          <cell r="B1129">
            <v>2</v>
          </cell>
          <cell r="Z1129">
            <v>10</v>
          </cell>
        </row>
        <row r="1130">
          <cell r="B1130">
            <v>2</v>
          </cell>
          <cell r="Z1130">
            <v>10</v>
          </cell>
        </row>
        <row r="1131">
          <cell r="B1131">
            <v>2</v>
          </cell>
          <cell r="Z1131">
            <v>10</v>
          </cell>
        </row>
        <row r="1132">
          <cell r="B1132">
            <v>2</v>
          </cell>
          <cell r="Z1132">
            <v>10</v>
          </cell>
        </row>
        <row r="1133">
          <cell r="B1133">
            <v>2</v>
          </cell>
          <cell r="Z1133">
            <v>0</v>
          </cell>
        </row>
        <row r="1134">
          <cell r="B1134">
            <v>2</v>
          </cell>
          <cell r="Z1134">
            <v>0</v>
          </cell>
        </row>
        <row r="1135">
          <cell r="B1135">
            <v>2</v>
          </cell>
          <cell r="Z1135">
            <v>0</v>
          </cell>
        </row>
        <row r="1136">
          <cell r="B1136">
            <v>2</v>
          </cell>
          <cell r="Z1136">
            <v>0</v>
          </cell>
        </row>
        <row r="1137">
          <cell r="B1137">
            <v>2</v>
          </cell>
          <cell r="Z1137">
            <v>0</v>
          </cell>
        </row>
        <row r="1138">
          <cell r="B1138">
            <v>2</v>
          </cell>
          <cell r="Z1138">
            <v>0</v>
          </cell>
        </row>
        <row r="1139">
          <cell r="B1139">
            <v>2</v>
          </cell>
          <cell r="Z1139">
            <v>0</v>
          </cell>
        </row>
        <row r="1140">
          <cell r="B1140">
            <v>2</v>
          </cell>
          <cell r="Z1140">
            <v>0</v>
          </cell>
        </row>
        <row r="1141">
          <cell r="B1141">
            <v>2</v>
          </cell>
          <cell r="Z1141">
            <v>0</v>
          </cell>
        </row>
        <row r="1142">
          <cell r="B1142">
            <v>2</v>
          </cell>
          <cell r="Z1142">
            <v>0</v>
          </cell>
        </row>
        <row r="1143">
          <cell r="B1143">
            <v>2</v>
          </cell>
          <cell r="Z1143">
            <v>10</v>
          </cell>
        </row>
        <row r="1144">
          <cell r="B1144">
            <v>2</v>
          </cell>
          <cell r="Z1144">
            <v>10</v>
          </cell>
        </row>
        <row r="1145">
          <cell r="B1145">
            <v>2</v>
          </cell>
          <cell r="Z1145">
            <v>10</v>
          </cell>
        </row>
        <row r="1146">
          <cell r="B1146">
            <v>2</v>
          </cell>
          <cell r="Z1146">
            <v>10</v>
          </cell>
        </row>
        <row r="1147">
          <cell r="B1147">
            <v>2</v>
          </cell>
          <cell r="Z1147">
            <v>10</v>
          </cell>
        </row>
        <row r="1148">
          <cell r="B1148">
            <v>2</v>
          </cell>
          <cell r="Z1148">
            <v>0</v>
          </cell>
        </row>
        <row r="1149">
          <cell r="B1149">
            <v>2</v>
          </cell>
          <cell r="Z1149">
            <v>0</v>
          </cell>
        </row>
        <row r="1150">
          <cell r="B1150">
            <v>2</v>
          </cell>
          <cell r="Z1150">
            <v>0</v>
          </cell>
        </row>
        <row r="1151">
          <cell r="B1151">
            <v>2</v>
          </cell>
          <cell r="Z1151">
            <v>0</v>
          </cell>
        </row>
        <row r="1152">
          <cell r="B1152">
            <v>2</v>
          </cell>
          <cell r="Z1152">
            <v>0</v>
          </cell>
        </row>
        <row r="1153">
          <cell r="B1153">
            <v>2</v>
          </cell>
          <cell r="Z1153">
            <v>0</v>
          </cell>
        </row>
        <row r="1154">
          <cell r="B1154">
            <v>2</v>
          </cell>
          <cell r="Z1154">
            <v>0</v>
          </cell>
        </row>
        <row r="1155">
          <cell r="B1155">
            <v>2</v>
          </cell>
          <cell r="Z1155">
            <v>0</v>
          </cell>
        </row>
        <row r="1156">
          <cell r="B1156">
            <v>2</v>
          </cell>
          <cell r="Z1156">
            <v>0</v>
          </cell>
        </row>
        <row r="1157">
          <cell r="B1157">
            <v>2</v>
          </cell>
          <cell r="Z1157">
            <v>0</v>
          </cell>
        </row>
        <row r="1158">
          <cell r="B1158">
            <v>2</v>
          </cell>
          <cell r="Z1158">
            <v>0</v>
          </cell>
        </row>
        <row r="1159">
          <cell r="B1159">
            <v>2</v>
          </cell>
          <cell r="Z1159">
            <v>0</v>
          </cell>
        </row>
        <row r="1160">
          <cell r="B1160">
            <v>2</v>
          </cell>
          <cell r="Z1160">
            <v>0</v>
          </cell>
        </row>
        <row r="1161">
          <cell r="B1161">
            <v>2</v>
          </cell>
          <cell r="Z1161">
            <v>0</v>
          </cell>
        </row>
        <row r="1162">
          <cell r="B1162">
            <v>2</v>
          </cell>
          <cell r="Z1162">
            <v>0</v>
          </cell>
        </row>
        <row r="1163">
          <cell r="B1163">
            <v>2</v>
          </cell>
          <cell r="Z1163">
            <v>0</v>
          </cell>
        </row>
        <row r="1164">
          <cell r="B1164">
            <v>2</v>
          </cell>
          <cell r="Z1164">
            <v>0</v>
          </cell>
        </row>
        <row r="1165">
          <cell r="B1165">
            <v>2</v>
          </cell>
          <cell r="Z1165">
            <v>0</v>
          </cell>
        </row>
        <row r="1166">
          <cell r="B1166">
            <v>2</v>
          </cell>
          <cell r="Z1166">
            <v>0</v>
          </cell>
        </row>
        <row r="1167">
          <cell r="B1167">
            <v>2</v>
          </cell>
          <cell r="Z1167">
            <v>0</v>
          </cell>
        </row>
        <row r="1168">
          <cell r="B1168">
            <v>2</v>
          </cell>
          <cell r="Z1168">
            <v>0</v>
          </cell>
        </row>
        <row r="1169">
          <cell r="B1169">
            <v>2</v>
          </cell>
          <cell r="Z1169">
            <v>0</v>
          </cell>
        </row>
        <row r="1170">
          <cell r="B1170">
            <v>2</v>
          </cell>
          <cell r="Z1170">
            <v>0</v>
          </cell>
        </row>
        <row r="1171">
          <cell r="B1171">
            <v>2</v>
          </cell>
          <cell r="Z1171">
            <v>0</v>
          </cell>
        </row>
        <row r="1172">
          <cell r="B1172">
            <v>2</v>
          </cell>
          <cell r="Z1172">
            <v>0</v>
          </cell>
        </row>
        <row r="1173">
          <cell r="B1173">
            <v>2</v>
          </cell>
          <cell r="Z1173">
            <v>0</v>
          </cell>
        </row>
        <row r="1174">
          <cell r="B1174">
            <v>2</v>
          </cell>
          <cell r="Z1174">
            <v>0</v>
          </cell>
        </row>
        <row r="1175">
          <cell r="B1175">
            <v>2</v>
          </cell>
          <cell r="Z1175">
            <v>0</v>
          </cell>
        </row>
        <row r="1176">
          <cell r="B1176">
            <v>2</v>
          </cell>
          <cell r="Z1176">
            <v>0</v>
          </cell>
        </row>
        <row r="1177">
          <cell r="B1177">
            <v>2</v>
          </cell>
          <cell r="Z1177">
            <v>0</v>
          </cell>
        </row>
        <row r="1178">
          <cell r="B1178">
            <v>2</v>
          </cell>
          <cell r="Z1178">
            <v>0</v>
          </cell>
        </row>
        <row r="1179">
          <cell r="B1179">
            <v>2</v>
          </cell>
          <cell r="Z1179">
            <v>0</v>
          </cell>
        </row>
        <row r="1180">
          <cell r="B1180">
            <v>2</v>
          </cell>
          <cell r="Z1180">
            <v>0</v>
          </cell>
        </row>
        <row r="1181">
          <cell r="B1181">
            <v>2</v>
          </cell>
          <cell r="Z1181">
            <v>0</v>
          </cell>
        </row>
        <row r="1182">
          <cell r="B1182">
            <v>2</v>
          </cell>
          <cell r="Z1182">
            <v>0</v>
          </cell>
        </row>
        <row r="1183">
          <cell r="B1183">
            <v>2</v>
          </cell>
          <cell r="Z1183">
            <v>0</v>
          </cell>
        </row>
        <row r="1184">
          <cell r="B1184">
            <v>2</v>
          </cell>
          <cell r="Z1184">
            <v>0</v>
          </cell>
        </row>
        <row r="1185">
          <cell r="B1185">
            <v>2</v>
          </cell>
          <cell r="Z1185">
            <v>0</v>
          </cell>
        </row>
        <row r="1186">
          <cell r="B1186">
            <v>2</v>
          </cell>
          <cell r="Z1186">
            <v>0</v>
          </cell>
        </row>
        <row r="1187">
          <cell r="B1187">
            <v>2</v>
          </cell>
          <cell r="Z1187">
            <v>0</v>
          </cell>
        </row>
        <row r="1188">
          <cell r="B1188">
            <v>2</v>
          </cell>
          <cell r="Z1188">
            <v>0</v>
          </cell>
        </row>
        <row r="1189">
          <cell r="B1189">
            <v>2</v>
          </cell>
          <cell r="Z1189">
            <v>0</v>
          </cell>
        </row>
        <row r="1190">
          <cell r="B1190">
            <v>2</v>
          </cell>
          <cell r="Z1190">
            <v>10</v>
          </cell>
        </row>
        <row r="1191">
          <cell r="B1191">
            <v>2</v>
          </cell>
          <cell r="Z1191">
            <v>10</v>
          </cell>
        </row>
        <row r="1192">
          <cell r="B1192">
            <v>2</v>
          </cell>
          <cell r="Z1192">
            <v>10</v>
          </cell>
        </row>
        <row r="1193">
          <cell r="B1193">
            <v>2</v>
          </cell>
          <cell r="Z1193">
            <v>10</v>
          </cell>
        </row>
        <row r="1194">
          <cell r="B1194">
            <v>2</v>
          </cell>
          <cell r="Z1194">
            <v>10</v>
          </cell>
        </row>
        <row r="1195">
          <cell r="B1195">
            <v>2</v>
          </cell>
          <cell r="Z1195">
            <v>10</v>
          </cell>
        </row>
        <row r="1196">
          <cell r="B1196">
            <v>2</v>
          </cell>
          <cell r="Z1196">
            <v>10</v>
          </cell>
        </row>
        <row r="1197">
          <cell r="B1197">
            <v>2</v>
          </cell>
          <cell r="Z1197">
            <v>10</v>
          </cell>
        </row>
        <row r="1198">
          <cell r="B1198">
            <v>2</v>
          </cell>
          <cell r="Z1198">
            <v>10</v>
          </cell>
        </row>
        <row r="1199">
          <cell r="B1199">
            <v>2</v>
          </cell>
          <cell r="Z1199">
            <v>10</v>
          </cell>
        </row>
        <row r="1200">
          <cell r="B1200">
            <v>2</v>
          </cell>
          <cell r="Z1200">
            <v>10</v>
          </cell>
        </row>
        <row r="1201">
          <cell r="B1201">
            <v>2</v>
          </cell>
          <cell r="Z1201">
            <v>10</v>
          </cell>
        </row>
        <row r="1202">
          <cell r="B1202">
            <v>2</v>
          </cell>
          <cell r="Z1202">
            <v>10</v>
          </cell>
        </row>
        <row r="1203">
          <cell r="B1203">
            <v>2</v>
          </cell>
          <cell r="Z1203">
            <v>10</v>
          </cell>
        </row>
        <row r="1204">
          <cell r="B1204">
            <v>2</v>
          </cell>
          <cell r="Z1204">
            <v>10</v>
          </cell>
        </row>
        <row r="1205">
          <cell r="B1205">
            <v>2</v>
          </cell>
          <cell r="Z1205">
            <v>0</v>
          </cell>
        </row>
        <row r="1206">
          <cell r="B1206">
            <v>2</v>
          </cell>
          <cell r="Z1206">
            <v>0</v>
          </cell>
        </row>
        <row r="1207">
          <cell r="B1207">
            <v>2</v>
          </cell>
          <cell r="Z1207">
            <v>0</v>
          </cell>
        </row>
        <row r="1208">
          <cell r="B1208">
            <v>2</v>
          </cell>
          <cell r="Z1208">
            <v>0</v>
          </cell>
        </row>
        <row r="1209">
          <cell r="B1209">
            <v>2</v>
          </cell>
          <cell r="Z1209">
            <v>0</v>
          </cell>
        </row>
        <row r="1210">
          <cell r="B1210">
            <v>2</v>
          </cell>
          <cell r="Z1210">
            <v>0</v>
          </cell>
        </row>
        <row r="1211">
          <cell r="B1211">
            <v>2</v>
          </cell>
          <cell r="Z1211">
            <v>0</v>
          </cell>
        </row>
        <row r="1212">
          <cell r="B1212">
            <v>2</v>
          </cell>
          <cell r="Z1212">
            <v>0</v>
          </cell>
        </row>
        <row r="1213">
          <cell r="B1213">
            <v>2</v>
          </cell>
          <cell r="Z1213">
            <v>0</v>
          </cell>
        </row>
        <row r="1214">
          <cell r="B1214">
            <v>2</v>
          </cell>
          <cell r="Z1214">
            <v>10</v>
          </cell>
        </row>
        <row r="1215">
          <cell r="B1215">
            <v>2</v>
          </cell>
          <cell r="Z1215">
            <v>10</v>
          </cell>
        </row>
        <row r="1216">
          <cell r="B1216">
            <v>2</v>
          </cell>
          <cell r="Z1216">
            <v>10</v>
          </cell>
        </row>
        <row r="1217">
          <cell r="B1217">
            <v>2</v>
          </cell>
          <cell r="Z1217">
            <v>10</v>
          </cell>
        </row>
        <row r="1218">
          <cell r="B1218">
            <v>2</v>
          </cell>
          <cell r="Z1218">
            <v>10</v>
          </cell>
        </row>
        <row r="1219">
          <cell r="B1219">
            <v>2</v>
          </cell>
          <cell r="Z1219">
            <v>10</v>
          </cell>
        </row>
        <row r="1220">
          <cell r="B1220">
            <v>2</v>
          </cell>
          <cell r="Z1220">
            <v>10</v>
          </cell>
        </row>
        <row r="1221">
          <cell r="B1221">
            <v>2</v>
          </cell>
          <cell r="Z1221">
            <v>10</v>
          </cell>
        </row>
        <row r="1222">
          <cell r="B1222">
            <v>2</v>
          </cell>
          <cell r="Z1222">
            <v>10</v>
          </cell>
        </row>
        <row r="1223">
          <cell r="B1223">
            <v>2</v>
          </cell>
          <cell r="Z1223">
            <v>10</v>
          </cell>
        </row>
        <row r="1224">
          <cell r="B1224">
            <v>2</v>
          </cell>
          <cell r="Z1224">
            <v>10</v>
          </cell>
        </row>
        <row r="1225">
          <cell r="B1225">
            <v>2</v>
          </cell>
          <cell r="Z1225">
            <v>10</v>
          </cell>
        </row>
        <row r="1226">
          <cell r="B1226">
            <v>2</v>
          </cell>
          <cell r="Z1226">
            <v>10</v>
          </cell>
        </row>
        <row r="1227">
          <cell r="B1227">
            <v>2</v>
          </cell>
          <cell r="Z1227">
            <v>10</v>
          </cell>
        </row>
        <row r="1228">
          <cell r="B1228">
            <v>2</v>
          </cell>
          <cell r="Z1228">
            <v>10</v>
          </cell>
        </row>
        <row r="1229">
          <cell r="B1229">
            <v>2</v>
          </cell>
          <cell r="Z1229">
            <v>0</v>
          </cell>
        </row>
        <row r="1230">
          <cell r="B1230">
            <v>2</v>
          </cell>
          <cell r="Z1230">
            <v>0</v>
          </cell>
        </row>
        <row r="1231">
          <cell r="B1231">
            <v>2</v>
          </cell>
          <cell r="Z1231">
            <v>0</v>
          </cell>
        </row>
        <row r="1232">
          <cell r="B1232">
            <v>2</v>
          </cell>
          <cell r="Z1232">
            <v>0</v>
          </cell>
        </row>
        <row r="1233">
          <cell r="B1233">
            <v>2</v>
          </cell>
          <cell r="Z1233">
            <v>0</v>
          </cell>
        </row>
        <row r="1234">
          <cell r="B1234">
            <v>2</v>
          </cell>
          <cell r="Z1234">
            <v>0</v>
          </cell>
        </row>
        <row r="1235">
          <cell r="B1235">
            <v>2</v>
          </cell>
          <cell r="Z1235">
            <v>0</v>
          </cell>
        </row>
        <row r="1236">
          <cell r="B1236">
            <v>2</v>
          </cell>
          <cell r="Z1236">
            <v>0</v>
          </cell>
        </row>
        <row r="1237">
          <cell r="B1237">
            <v>2</v>
          </cell>
          <cell r="Z1237">
            <v>0</v>
          </cell>
        </row>
        <row r="1238">
          <cell r="B1238">
            <v>2</v>
          </cell>
          <cell r="Z1238">
            <v>10</v>
          </cell>
        </row>
        <row r="1239">
          <cell r="B1239">
            <v>2</v>
          </cell>
          <cell r="Z1239">
            <v>10</v>
          </cell>
        </row>
        <row r="1240">
          <cell r="B1240">
            <v>2</v>
          </cell>
          <cell r="Z1240">
            <v>10</v>
          </cell>
        </row>
        <row r="1241">
          <cell r="B1241">
            <v>2</v>
          </cell>
          <cell r="Z1241">
            <v>10</v>
          </cell>
        </row>
        <row r="1242">
          <cell r="B1242">
            <v>2</v>
          </cell>
          <cell r="Z1242">
            <v>10</v>
          </cell>
        </row>
        <row r="1243">
          <cell r="B1243">
            <v>2</v>
          </cell>
          <cell r="Z1243">
            <v>10</v>
          </cell>
        </row>
        <row r="1244">
          <cell r="B1244">
            <v>2</v>
          </cell>
          <cell r="Z1244">
            <v>10</v>
          </cell>
        </row>
        <row r="1245">
          <cell r="B1245">
            <v>2</v>
          </cell>
          <cell r="Z1245">
            <v>10</v>
          </cell>
        </row>
        <row r="1246">
          <cell r="B1246">
            <v>2</v>
          </cell>
          <cell r="Z1246">
            <v>10</v>
          </cell>
        </row>
        <row r="1247">
          <cell r="B1247">
            <v>2</v>
          </cell>
          <cell r="Z1247">
            <v>10</v>
          </cell>
        </row>
        <row r="1248">
          <cell r="B1248">
            <v>2</v>
          </cell>
          <cell r="Z1248">
            <v>10</v>
          </cell>
        </row>
        <row r="1249">
          <cell r="B1249">
            <v>2</v>
          </cell>
          <cell r="Z1249">
            <v>10</v>
          </cell>
        </row>
        <row r="1250">
          <cell r="B1250">
            <v>2</v>
          </cell>
          <cell r="Z1250">
            <v>10</v>
          </cell>
        </row>
        <row r="1251">
          <cell r="B1251">
            <v>2</v>
          </cell>
          <cell r="Z1251">
            <v>10</v>
          </cell>
        </row>
        <row r="1252">
          <cell r="B1252">
            <v>2</v>
          </cell>
          <cell r="Z1252">
            <v>10</v>
          </cell>
        </row>
        <row r="1253">
          <cell r="B1253">
            <v>2</v>
          </cell>
          <cell r="Z1253">
            <v>0</v>
          </cell>
        </row>
        <row r="1254">
          <cell r="B1254">
            <v>2</v>
          </cell>
          <cell r="Z1254">
            <v>0</v>
          </cell>
        </row>
        <row r="1255">
          <cell r="B1255">
            <v>2</v>
          </cell>
          <cell r="Z1255">
            <v>0</v>
          </cell>
        </row>
        <row r="1256">
          <cell r="B1256">
            <v>2</v>
          </cell>
          <cell r="Z1256">
            <v>0</v>
          </cell>
        </row>
        <row r="1257">
          <cell r="B1257">
            <v>2</v>
          </cell>
          <cell r="Z1257">
            <v>0</v>
          </cell>
        </row>
        <row r="1258">
          <cell r="B1258">
            <v>2</v>
          </cell>
          <cell r="Z1258">
            <v>0</v>
          </cell>
        </row>
        <row r="1259">
          <cell r="B1259">
            <v>2</v>
          </cell>
          <cell r="Z1259">
            <v>0</v>
          </cell>
        </row>
        <row r="1260">
          <cell r="B1260">
            <v>2</v>
          </cell>
          <cell r="Z1260">
            <v>0</v>
          </cell>
        </row>
        <row r="1261">
          <cell r="B1261">
            <v>2</v>
          </cell>
          <cell r="Z1261">
            <v>0</v>
          </cell>
        </row>
        <row r="1262">
          <cell r="B1262">
            <v>2</v>
          </cell>
          <cell r="Z1262">
            <v>10</v>
          </cell>
        </row>
        <row r="1263">
          <cell r="B1263">
            <v>2</v>
          </cell>
          <cell r="Z1263">
            <v>10</v>
          </cell>
        </row>
        <row r="1264">
          <cell r="B1264">
            <v>2</v>
          </cell>
          <cell r="Z1264">
            <v>10</v>
          </cell>
        </row>
        <row r="1265">
          <cell r="B1265">
            <v>2</v>
          </cell>
          <cell r="Z1265">
            <v>10</v>
          </cell>
        </row>
        <row r="1266">
          <cell r="B1266">
            <v>2</v>
          </cell>
          <cell r="Z1266">
            <v>10</v>
          </cell>
        </row>
        <row r="1267">
          <cell r="B1267">
            <v>2</v>
          </cell>
          <cell r="Z1267">
            <v>10</v>
          </cell>
        </row>
        <row r="1268">
          <cell r="B1268">
            <v>2</v>
          </cell>
          <cell r="Z1268">
            <v>10</v>
          </cell>
        </row>
        <row r="1269">
          <cell r="B1269">
            <v>2</v>
          </cell>
          <cell r="Z1269">
            <v>10</v>
          </cell>
        </row>
        <row r="1270">
          <cell r="B1270">
            <v>2</v>
          </cell>
          <cell r="Z1270">
            <v>10</v>
          </cell>
        </row>
        <row r="1271">
          <cell r="B1271">
            <v>2</v>
          </cell>
          <cell r="Z1271">
            <v>10</v>
          </cell>
        </row>
        <row r="1272">
          <cell r="B1272">
            <v>2</v>
          </cell>
          <cell r="Z1272">
            <v>10</v>
          </cell>
        </row>
        <row r="1273">
          <cell r="B1273">
            <v>2</v>
          </cell>
          <cell r="Z1273">
            <v>10</v>
          </cell>
        </row>
        <row r="1274">
          <cell r="B1274">
            <v>2</v>
          </cell>
          <cell r="Z1274">
            <v>10</v>
          </cell>
        </row>
        <row r="1275">
          <cell r="B1275">
            <v>2</v>
          </cell>
          <cell r="Z1275">
            <v>10</v>
          </cell>
        </row>
        <row r="1276">
          <cell r="B1276">
            <v>2</v>
          </cell>
          <cell r="Z1276">
            <v>10</v>
          </cell>
        </row>
        <row r="1277">
          <cell r="B1277">
            <v>2</v>
          </cell>
          <cell r="Z1277">
            <v>0</v>
          </cell>
        </row>
        <row r="1278">
          <cell r="B1278">
            <v>2</v>
          </cell>
          <cell r="Z1278">
            <v>0</v>
          </cell>
        </row>
        <row r="1279">
          <cell r="B1279">
            <v>2</v>
          </cell>
          <cell r="Z1279">
            <v>0</v>
          </cell>
        </row>
        <row r="1280">
          <cell r="B1280">
            <v>2</v>
          </cell>
          <cell r="Z1280">
            <v>0</v>
          </cell>
        </row>
        <row r="1281">
          <cell r="B1281">
            <v>2</v>
          </cell>
          <cell r="Z1281">
            <v>0</v>
          </cell>
        </row>
        <row r="1282">
          <cell r="B1282">
            <v>2</v>
          </cell>
          <cell r="Z1282">
            <v>0</v>
          </cell>
        </row>
        <row r="1283">
          <cell r="B1283">
            <v>2</v>
          </cell>
          <cell r="Z1283">
            <v>0</v>
          </cell>
        </row>
        <row r="1284">
          <cell r="B1284">
            <v>2</v>
          </cell>
          <cell r="Z1284">
            <v>0</v>
          </cell>
        </row>
        <row r="1285">
          <cell r="B1285">
            <v>2</v>
          </cell>
          <cell r="Z1285">
            <v>0</v>
          </cell>
        </row>
        <row r="1286">
          <cell r="B1286">
            <v>2</v>
          </cell>
          <cell r="Z1286">
            <v>10</v>
          </cell>
        </row>
        <row r="1287">
          <cell r="B1287">
            <v>2</v>
          </cell>
          <cell r="Z1287">
            <v>10</v>
          </cell>
        </row>
        <row r="1288">
          <cell r="B1288">
            <v>2</v>
          </cell>
          <cell r="Z1288">
            <v>10</v>
          </cell>
        </row>
        <row r="1289">
          <cell r="B1289">
            <v>2</v>
          </cell>
          <cell r="Z1289">
            <v>10</v>
          </cell>
        </row>
        <row r="1290">
          <cell r="B1290">
            <v>2</v>
          </cell>
          <cell r="Z1290">
            <v>10</v>
          </cell>
        </row>
        <row r="1291">
          <cell r="B1291">
            <v>2</v>
          </cell>
          <cell r="Z1291">
            <v>10</v>
          </cell>
        </row>
        <row r="1292">
          <cell r="B1292">
            <v>2</v>
          </cell>
          <cell r="Z1292">
            <v>10</v>
          </cell>
        </row>
        <row r="1293">
          <cell r="B1293">
            <v>2</v>
          </cell>
          <cell r="Z1293">
            <v>10</v>
          </cell>
        </row>
        <row r="1294">
          <cell r="B1294">
            <v>2</v>
          </cell>
          <cell r="Z1294">
            <v>10</v>
          </cell>
        </row>
        <row r="1295">
          <cell r="B1295">
            <v>2</v>
          </cell>
          <cell r="Z1295">
            <v>10</v>
          </cell>
        </row>
        <row r="1296">
          <cell r="B1296">
            <v>2</v>
          </cell>
          <cell r="Z1296">
            <v>10</v>
          </cell>
        </row>
        <row r="1297">
          <cell r="B1297">
            <v>2</v>
          </cell>
          <cell r="Z1297">
            <v>10</v>
          </cell>
        </row>
        <row r="1298">
          <cell r="B1298">
            <v>2</v>
          </cell>
          <cell r="Z1298">
            <v>10</v>
          </cell>
        </row>
        <row r="1299">
          <cell r="B1299">
            <v>2</v>
          </cell>
          <cell r="Z1299">
            <v>10</v>
          </cell>
        </row>
        <row r="1300">
          <cell r="B1300">
            <v>2</v>
          </cell>
          <cell r="Z1300">
            <v>10</v>
          </cell>
        </row>
        <row r="1301">
          <cell r="B1301">
            <v>2</v>
          </cell>
          <cell r="Z1301">
            <v>0</v>
          </cell>
        </row>
        <row r="1302">
          <cell r="B1302">
            <v>2</v>
          </cell>
          <cell r="Z1302">
            <v>0</v>
          </cell>
        </row>
        <row r="1303">
          <cell r="B1303">
            <v>2</v>
          </cell>
          <cell r="Z1303">
            <v>0</v>
          </cell>
        </row>
        <row r="1304">
          <cell r="B1304">
            <v>2</v>
          </cell>
          <cell r="Z1304">
            <v>0</v>
          </cell>
        </row>
        <row r="1305">
          <cell r="B1305">
            <v>2</v>
          </cell>
          <cell r="Z1305">
            <v>0</v>
          </cell>
        </row>
        <row r="1306">
          <cell r="B1306">
            <v>2</v>
          </cell>
          <cell r="Z1306">
            <v>0</v>
          </cell>
        </row>
        <row r="1307">
          <cell r="B1307">
            <v>2</v>
          </cell>
          <cell r="Z1307">
            <v>0</v>
          </cell>
        </row>
        <row r="1308">
          <cell r="B1308">
            <v>2</v>
          </cell>
          <cell r="Z1308">
            <v>0</v>
          </cell>
        </row>
        <row r="1309">
          <cell r="B1309">
            <v>2</v>
          </cell>
          <cell r="Z1309">
            <v>0</v>
          </cell>
        </row>
        <row r="1310">
          <cell r="B1310">
            <v>2</v>
          </cell>
          <cell r="Z1310">
            <v>0</v>
          </cell>
        </row>
        <row r="1311">
          <cell r="B1311">
            <v>2</v>
          </cell>
          <cell r="Z1311">
            <v>10</v>
          </cell>
        </row>
        <row r="1312">
          <cell r="B1312">
            <v>2</v>
          </cell>
          <cell r="Z1312">
            <v>10</v>
          </cell>
        </row>
        <row r="1313">
          <cell r="B1313">
            <v>2</v>
          </cell>
          <cell r="Z1313">
            <v>10</v>
          </cell>
        </row>
        <row r="1314">
          <cell r="B1314">
            <v>2</v>
          </cell>
          <cell r="Z1314">
            <v>10</v>
          </cell>
        </row>
        <row r="1315">
          <cell r="B1315">
            <v>2</v>
          </cell>
          <cell r="Z1315">
            <v>10</v>
          </cell>
        </row>
        <row r="1316">
          <cell r="B1316">
            <v>2</v>
          </cell>
          <cell r="Z1316">
            <v>0</v>
          </cell>
        </row>
        <row r="1317">
          <cell r="B1317">
            <v>2</v>
          </cell>
          <cell r="Z1317">
            <v>0</v>
          </cell>
        </row>
        <row r="1318">
          <cell r="B1318">
            <v>2</v>
          </cell>
          <cell r="Z1318">
            <v>0</v>
          </cell>
        </row>
        <row r="1319">
          <cell r="B1319">
            <v>2</v>
          </cell>
          <cell r="Z1319">
            <v>0</v>
          </cell>
        </row>
        <row r="1320">
          <cell r="B1320">
            <v>2</v>
          </cell>
          <cell r="Z1320">
            <v>0</v>
          </cell>
        </row>
        <row r="1321">
          <cell r="B1321">
            <v>2</v>
          </cell>
          <cell r="Z1321">
            <v>0</v>
          </cell>
        </row>
        <row r="1322">
          <cell r="B1322">
            <v>2</v>
          </cell>
          <cell r="Z1322">
            <v>0</v>
          </cell>
        </row>
        <row r="1323">
          <cell r="B1323">
            <v>2</v>
          </cell>
          <cell r="Z1323">
            <v>0</v>
          </cell>
        </row>
        <row r="1324">
          <cell r="B1324">
            <v>2</v>
          </cell>
          <cell r="Z1324">
            <v>0</v>
          </cell>
        </row>
        <row r="1325">
          <cell r="B1325">
            <v>2</v>
          </cell>
          <cell r="Z1325">
            <v>0</v>
          </cell>
        </row>
        <row r="1326">
          <cell r="B1326">
            <v>2</v>
          </cell>
          <cell r="Z1326">
            <v>0</v>
          </cell>
        </row>
        <row r="1327">
          <cell r="B1327">
            <v>2</v>
          </cell>
          <cell r="Z1327">
            <v>0</v>
          </cell>
        </row>
        <row r="1328">
          <cell r="B1328">
            <v>2</v>
          </cell>
          <cell r="Z1328">
            <v>0</v>
          </cell>
        </row>
        <row r="1329">
          <cell r="B1329">
            <v>2</v>
          </cell>
          <cell r="Z1329">
            <v>0</v>
          </cell>
        </row>
        <row r="1330">
          <cell r="B1330">
            <v>2</v>
          </cell>
          <cell r="Z1330">
            <v>0</v>
          </cell>
        </row>
        <row r="1331">
          <cell r="B1331">
            <v>2</v>
          </cell>
          <cell r="Z1331">
            <v>0</v>
          </cell>
        </row>
        <row r="1332">
          <cell r="B1332">
            <v>2</v>
          </cell>
          <cell r="Z1332">
            <v>0</v>
          </cell>
        </row>
        <row r="1333">
          <cell r="B1333">
            <v>2</v>
          </cell>
          <cell r="Z1333">
            <v>0</v>
          </cell>
        </row>
        <row r="1334">
          <cell r="B1334">
            <v>2</v>
          </cell>
          <cell r="Z1334">
            <v>0</v>
          </cell>
        </row>
        <row r="1335">
          <cell r="B1335">
            <v>2</v>
          </cell>
          <cell r="Z1335">
            <v>0</v>
          </cell>
        </row>
        <row r="1336">
          <cell r="B1336">
            <v>2</v>
          </cell>
          <cell r="Z1336">
            <v>0</v>
          </cell>
        </row>
        <row r="1337">
          <cell r="B1337">
            <v>2</v>
          </cell>
          <cell r="Z1337">
            <v>0</v>
          </cell>
        </row>
        <row r="1338">
          <cell r="B1338">
            <v>2</v>
          </cell>
          <cell r="Z1338">
            <v>0</v>
          </cell>
        </row>
        <row r="1339">
          <cell r="B1339">
            <v>2</v>
          </cell>
          <cell r="Z1339">
            <v>0</v>
          </cell>
        </row>
        <row r="1340">
          <cell r="B1340">
            <v>2</v>
          </cell>
          <cell r="Z1340">
            <v>0</v>
          </cell>
        </row>
        <row r="1341">
          <cell r="B1341">
            <v>2</v>
          </cell>
          <cell r="Z1341">
            <v>0</v>
          </cell>
        </row>
        <row r="1342">
          <cell r="B1342">
            <v>2</v>
          </cell>
          <cell r="Z1342">
            <v>0</v>
          </cell>
        </row>
        <row r="1343">
          <cell r="B1343">
            <v>2</v>
          </cell>
          <cell r="Z1343">
            <v>0</v>
          </cell>
        </row>
        <row r="1344">
          <cell r="B1344">
            <v>2</v>
          </cell>
          <cell r="Z1344">
            <v>0</v>
          </cell>
        </row>
        <row r="1345">
          <cell r="B1345">
            <v>2</v>
          </cell>
          <cell r="Z1345">
            <v>0</v>
          </cell>
        </row>
        <row r="1346">
          <cell r="B1346">
            <v>2</v>
          </cell>
          <cell r="Z1346">
            <v>0</v>
          </cell>
        </row>
        <row r="1347">
          <cell r="B1347">
            <v>2</v>
          </cell>
          <cell r="Z1347">
            <v>0</v>
          </cell>
        </row>
        <row r="1348">
          <cell r="B1348">
            <v>2</v>
          </cell>
          <cell r="Z1348">
            <v>0</v>
          </cell>
        </row>
        <row r="1349">
          <cell r="B1349">
            <v>2</v>
          </cell>
          <cell r="Z1349">
            <v>0</v>
          </cell>
        </row>
        <row r="1350">
          <cell r="B1350">
            <v>2</v>
          </cell>
          <cell r="Z1350">
            <v>0</v>
          </cell>
        </row>
        <row r="1351">
          <cell r="B1351">
            <v>2</v>
          </cell>
          <cell r="Z1351">
            <v>0</v>
          </cell>
        </row>
        <row r="1352">
          <cell r="B1352">
            <v>2</v>
          </cell>
          <cell r="Z1352">
            <v>0</v>
          </cell>
        </row>
        <row r="1353">
          <cell r="B1353">
            <v>2</v>
          </cell>
          <cell r="Z1353">
            <v>0</v>
          </cell>
        </row>
        <row r="1354">
          <cell r="B1354">
            <v>2</v>
          </cell>
          <cell r="Z1354">
            <v>0</v>
          </cell>
        </row>
        <row r="1355">
          <cell r="B1355">
            <v>2</v>
          </cell>
          <cell r="Z1355">
            <v>0</v>
          </cell>
        </row>
        <row r="1356">
          <cell r="B1356">
            <v>2</v>
          </cell>
          <cell r="Z1356">
            <v>0</v>
          </cell>
        </row>
        <row r="1357">
          <cell r="B1357">
            <v>2</v>
          </cell>
          <cell r="Z1357">
            <v>0</v>
          </cell>
        </row>
        <row r="1358">
          <cell r="B1358">
            <v>2</v>
          </cell>
          <cell r="Z1358">
            <v>10</v>
          </cell>
        </row>
        <row r="1359">
          <cell r="B1359">
            <v>2</v>
          </cell>
          <cell r="Z1359">
            <v>10</v>
          </cell>
        </row>
        <row r="1360">
          <cell r="B1360">
            <v>2</v>
          </cell>
          <cell r="Z1360">
            <v>10</v>
          </cell>
        </row>
        <row r="1361">
          <cell r="B1361">
            <v>2</v>
          </cell>
          <cell r="Z1361">
            <v>10</v>
          </cell>
        </row>
        <row r="1362">
          <cell r="B1362">
            <v>2</v>
          </cell>
          <cell r="Z1362">
            <v>10</v>
          </cell>
        </row>
        <row r="1363">
          <cell r="B1363">
            <v>2</v>
          </cell>
          <cell r="Z1363">
            <v>10</v>
          </cell>
        </row>
        <row r="1364">
          <cell r="B1364">
            <v>2</v>
          </cell>
          <cell r="Z1364">
            <v>10</v>
          </cell>
        </row>
        <row r="1365">
          <cell r="B1365">
            <v>2</v>
          </cell>
          <cell r="Z1365">
            <v>10</v>
          </cell>
        </row>
        <row r="1366">
          <cell r="B1366">
            <v>2</v>
          </cell>
          <cell r="Z1366">
            <v>10</v>
          </cell>
        </row>
        <row r="1367">
          <cell r="B1367">
            <v>2</v>
          </cell>
          <cell r="Z1367">
            <v>10</v>
          </cell>
        </row>
        <row r="1368">
          <cell r="B1368">
            <v>2</v>
          </cell>
          <cell r="Z1368">
            <v>10</v>
          </cell>
        </row>
        <row r="1369">
          <cell r="B1369">
            <v>2</v>
          </cell>
          <cell r="Z1369">
            <v>10</v>
          </cell>
        </row>
        <row r="1370">
          <cell r="B1370">
            <v>2</v>
          </cell>
          <cell r="Z1370">
            <v>10</v>
          </cell>
        </row>
        <row r="1371">
          <cell r="B1371">
            <v>2</v>
          </cell>
          <cell r="Z1371">
            <v>10</v>
          </cell>
        </row>
        <row r="1372">
          <cell r="B1372">
            <v>2</v>
          </cell>
          <cell r="Z1372">
            <v>10</v>
          </cell>
        </row>
        <row r="1373">
          <cell r="B1373">
            <v>2</v>
          </cell>
          <cell r="Z1373">
            <v>0</v>
          </cell>
        </row>
        <row r="1374">
          <cell r="B1374">
            <v>2</v>
          </cell>
          <cell r="Z1374">
            <v>0</v>
          </cell>
        </row>
        <row r="1375">
          <cell r="B1375">
            <v>2</v>
          </cell>
          <cell r="Z1375">
            <v>0</v>
          </cell>
        </row>
        <row r="1376">
          <cell r="B1376">
            <v>2</v>
          </cell>
          <cell r="Z1376">
            <v>0</v>
          </cell>
        </row>
        <row r="1377">
          <cell r="B1377">
            <v>2</v>
          </cell>
          <cell r="Z1377">
            <v>0</v>
          </cell>
        </row>
        <row r="1378">
          <cell r="B1378">
            <v>2</v>
          </cell>
          <cell r="Z1378">
            <v>0</v>
          </cell>
        </row>
        <row r="1379">
          <cell r="B1379">
            <v>2</v>
          </cell>
          <cell r="Z1379">
            <v>0</v>
          </cell>
        </row>
        <row r="1380">
          <cell r="B1380">
            <v>2</v>
          </cell>
          <cell r="Z1380">
            <v>0</v>
          </cell>
        </row>
        <row r="1381">
          <cell r="B1381">
            <v>2</v>
          </cell>
          <cell r="Z1381">
            <v>0</v>
          </cell>
        </row>
        <row r="1382">
          <cell r="B1382">
            <v>2</v>
          </cell>
          <cell r="Z1382">
            <v>10</v>
          </cell>
        </row>
        <row r="1383">
          <cell r="B1383">
            <v>2</v>
          </cell>
          <cell r="Z1383">
            <v>10</v>
          </cell>
        </row>
        <row r="1384">
          <cell r="B1384">
            <v>2</v>
          </cell>
          <cell r="Z1384">
            <v>10</v>
          </cell>
        </row>
        <row r="1385">
          <cell r="B1385">
            <v>2</v>
          </cell>
          <cell r="Z1385">
            <v>10</v>
          </cell>
        </row>
        <row r="1386">
          <cell r="B1386">
            <v>2</v>
          </cell>
          <cell r="Z1386">
            <v>10</v>
          </cell>
        </row>
        <row r="1387">
          <cell r="B1387">
            <v>2</v>
          </cell>
          <cell r="Z1387">
            <v>10</v>
          </cell>
        </row>
        <row r="1388">
          <cell r="B1388">
            <v>2</v>
          </cell>
          <cell r="Z1388">
            <v>10</v>
          </cell>
        </row>
        <row r="1389">
          <cell r="B1389">
            <v>2</v>
          </cell>
          <cell r="Z1389">
            <v>10</v>
          </cell>
        </row>
        <row r="1390">
          <cell r="B1390">
            <v>2</v>
          </cell>
          <cell r="Z1390">
            <v>10</v>
          </cell>
        </row>
        <row r="1391">
          <cell r="B1391">
            <v>2</v>
          </cell>
          <cell r="Z1391">
            <v>10</v>
          </cell>
        </row>
        <row r="1392">
          <cell r="B1392">
            <v>2</v>
          </cell>
          <cell r="Z1392">
            <v>10</v>
          </cell>
        </row>
        <row r="1393">
          <cell r="B1393">
            <v>2</v>
          </cell>
          <cell r="Z1393">
            <v>10</v>
          </cell>
        </row>
        <row r="1394">
          <cell r="B1394">
            <v>2</v>
          </cell>
          <cell r="Z1394">
            <v>10</v>
          </cell>
        </row>
        <row r="1395">
          <cell r="B1395">
            <v>2</v>
          </cell>
          <cell r="Z1395">
            <v>10</v>
          </cell>
        </row>
        <row r="1396">
          <cell r="B1396">
            <v>2</v>
          </cell>
          <cell r="Z1396">
            <v>10</v>
          </cell>
        </row>
        <row r="1397">
          <cell r="B1397">
            <v>2</v>
          </cell>
          <cell r="Z1397">
            <v>0</v>
          </cell>
        </row>
        <row r="1398">
          <cell r="B1398">
            <v>2</v>
          </cell>
          <cell r="Z1398">
            <v>0</v>
          </cell>
        </row>
        <row r="1399">
          <cell r="B1399">
            <v>2</v>
          </cell>
          <cell r="Z1399">
            <v>0</v>
          </cell>
        </row>
        <row r="1400">
          <cell r="B1400">
            <v>2</v>
          </cell>
          <cell r="Z1400">
            <v>0</v>
          </cell>
        </row>
        <row r="1401">
          <cell r="B1401">
            <v>2</v>
          </cell>
          <cell r="Z1401">
            <v>0</v>
          </cell>
        </row>
        <row r="1402">
          <cell r="B1402">
            <v>2</v>
          </cell>
          <cell r="Z1402">
            <v>0</v>
          </cell>
        </row>
        <row r="1403">
          <cell r="B1403">
            <v>2</v>
          </cell>
          <cell r="Z1403">
            <v>0</v>
          </cell>
        </row>
        <row r="1404">
          <cell r="B1404">
            <v>2</v>
          </cell>
          <cell r="Z1404">
            <v>0</v>
          </cell>
        </row>
        <row r="1405">
          <cell r="B1405">
            <v>2</v>
          </cell>
          <cell r="Z1405">
            <v>0</v>
          </cell>
        </row>
        <row r="1406">
          <cell r="B1406">
            <v>2</v>
          </cell>
          <cell r="Z1406">
            <v>10</v>
          </cell>
        </row>
        <row r="1407">
          <cell r="B1407">
            <v>2</v>
          </cell>
          <cell r="Z1407">
            <v>10</v>
          </cell>
        </row>
        <row r="1408">
          <cell r="B1408">
            <v>2</v>
          </cell>
          <cell r="Z1408">
            <v>10</v>
          </cell>
        </row>
        <row r="1409">
          <cell r="B1409">
            <v>2</v>
          </cell>
          <cell r="Z1409">
            <v>10</v>
          </cell>
        </row>
        <row r="1410">
          <cell r="B1410">
            <v>2</v>
          </cell>
          <cell r="Z1410">
            <v>10</v>
          </cell>
        </row>
        <row r="1411">
          <cell r="B1411">
            <v>2</v>
          </cell>
          <cell r="Z1411">
            <v>10</v>
          </cell>
        </row>
        <row r="1412">
          <cell r="B1412">
            <v>2</v>
          </cell>
          <cell r="Z1412">
            <v>10</v>
          </cell>
        </row>
        <row r="1413">
          <cell r="B1413">
            <v>2</v>
          </cell>
          <cell r="Z1413">
            <v>10</v>
          </cell>
        </row>
        <row r="1414">
          <cell r="B1414">
            <v>2</v>
          </cell>
          <cell r="Z1414">
            <v>10</v>
          </cell>
        </row>
        <row r="1415">
          <cell r="B1415">
            <v>2</v>
          </cell>
          <cell r="Z1415">
            <v>10</v>
          </cell>
        </row>
        <row r="1416">
          <cell r="B1416">
            <v>2</v>
          </cell>
          <cell r="Z1416">
            <v>10</v>
          </cell>
        </row>
        <row r="1417">
          <cell r="B1417">
            <v>2</v>
          </cell>
          <cell r="Z1417">
            <v>10</v>
          </cell>
        </row>
        <row r="1418">
          <cell r="B1418">
            <v>2</v>
          </cell>
          <cell r="Z1418">
            <v>10</v>
          </cell>
        </row>
        <row r="1419">
          <cell r="B1419">
            <v>2</v>
          </cell>
          <cell r="Z1419">
            <v>10</v>
          </cell>
        </row>
        <row r="1420">
          <cell r="B1420">
            <v>2</v>
          </cell>
          <cell r="Z1420">
            <v>10</v>
          </cell>
        </row>
        <row r="1421">
          <cell r="B1421">
            <v>2</v>
          </cell>
          <cell r="Z1421">
            <v>0</v>
          </cell>
        </row>
        <row r="1422">
          <cell r="B1422">
            <v>2</v>
          </cell>
          <cell r="Z1422">
            <v>0</v>
          </cell>
        </row>
        <row r="1423">
          <cell r="B1423">
            <v>3</v>
          </cell>
          <cell r="Z1423">
            <v>0</v>
          </cell>
        </row>
        <row r="1424">
          <cell r="B1424">
            <v>3</v>
          </cell>
          <cell r="Z1424">
            <v>0</v>
          </cell>
        </row>
        <row r="1425">
          <cell r="B1425">
            <v>3</v>
          </cell>
          <cell r="Z1425">
            <v>0</v>
          </cell>
        </row>
        <row r="1426">
          <cell r="B1426">
            <v>3</v>
          </cell>
          <cell r="Z1426">
            <v>0</v>
          </cell>
        </row>
        <row r="1427">
          <cell r="B1427">
            <v>3</v>
          </cell>
          <cell r="Z1427">
            <v>0</v>
          </cell>
        </row>
        <row r="1428">
          <cell r="B1428">
            <v>3</v>
          </cell>
          <cell r="Z1428">
            <v>0</v>
          </cell>
        </row>
        <row r="1429">
          <cell r="B1429">
            <v>3</v>
          </cell>
          <cell r="Z1429">
            <v>0</v>
          </cell>
        </row>
        <row r="1430">
          <cell r="B1430">
            <v>3</v>
          </cell>
          <cell r="Z1430">
            <v>10</v>
          </cell>
        </row>
        <row r="1431">
          <cell r="B1431">
            <v>3</v>
          </cell>
          <cell r="Z1431">
            <v>10</v>
          </cell>
        </row>
        <row r="1432">
          <cell r="B1432">
            <v>3</v>
          </cell>
          <cell r="Z1432">
            <v>10</v>
          </cell>
        </row>
        <row r="1433">
          <cell r="B1433">
            <v>3</v>
          </cell>
          <cell r="Z1433">
            <v>10</v>
          </cell>
        </row>
        <row r="1434">
          <cell r="B1434">
            <v>3</v>
          </cell>
          <cell r="Z1434">
            <v>10</v>
          </cell>
        </row>
        <row r="1435">
          <cell r="B1435">
            <v>3</v>
          </cell>
          <cell r="Z1435">
            <v>10</v>
          </cell>
        </row>
        <row r="1436">
          <cell r="B1436">
            <v>3</v>
          </cell>
          <cell r="Z1436">
            <v>10</v>
          </cell>
        </row>
        <row r="1437">
          <cell r="B1437">
            <v>3</v>
          </cell>
          <cell r="Z1437">
            <v>10</v>
          </cell>
        </row>
        <row r="1438">
          <cell r="B1438">
            <v>3</v>
          </cell>
          <cell r="Z1438">
            <v>10</v>
          </cell>
        </row>
        <row r="1439">
          <cell r="B1439">
            <v>3</v>
          </cell>
          <cell r="Z1439">
            <v>10</v>
          </cell>
        </row>
        <row r="1440">
          <cell r="B1440">
            <v>3</v>
          </cell>
          <cell r="Z1440">
            <v>10</v>
          </cell>
        </row>
        <row r="1441">
          <cell r="B1441">
            <v>3</v>
          </cell>
          <cell r="Z1441">
            <v>10</v>
          </cell>
        </row>
        <row r="1442">
          <cell r="B1442">
            <v>3</v>
          </cell>
          <cell r="Z1442">
            <v>10</v>
          </cell>
        </row>
        <row r="1443">
          <cell r="B1443">
            <v>3</v>
          </cell>
          <cell r="Z1443">
            <v>10</v>
          </cell>
        </row>
        <row r="1444">
          <cell r="B1444">
            <v>3</v>
          </cell>
          <cell r="Z1444">
            <v>10</v>
          </cell>
        </row>
        <row r="1445">
          <cell r="B1445">
            <v>3</v>
          </cell>
          <cell r="Z1445">
            <v>0</v>
          </cell>
        </row>
        <row r="1446">
          <cell r="B1446">
            <v>3</v>
          </cell>
          <cell r="Z1446">
            <v>0</v>
          </cell>
        </row>
        <row r="1447">
          <cell r="B1447">
            <v>3</v>
          </cell>
          <cell r="Z1447">
            <v>0</v>
          </cell>
        </row>
        <row r="1448">
          <cell r="B1448">
            <v>3</v>
          </cell>
          <cell r="Z1448">
            <v>0</v>
          </cell>
        </row>
        <row r="1449">
          <cell r="B1449">
            <v>3</v>
          </cell>
          <cell r="Z1449">
            <v>0</v>
          </cell>
        </row>
        <row r="1450">
          <cell r="B1450">
            <v>3</v>
          </cell>
          <cell r="Z1450">
            <v>0</v>
          </cell>
        </row>
        <row r="1451">
          <cell r="B1451">
            <v>3</v>
          </cell>
          <cell r="Z1451">
            <v>0</v>
          </cell>
        </row>
        <row r="1452">
          <cell r="B1452">
            <v>3</v>
          </cell>
          <cell r="Z1452">
            <v>0</v>
          </cell>
        </row>
        <row r="1453">
          <cell r="B1453">
            <v>3</v>
          </cell>
          <cell r="Z1453">
            <v>0</v>
          </cell>
        </row>
        <row r="1454">
          <cell r="B1454">
            <v>3</v>
          </cell>
          <cell r="Z1454">
            <v>10</v>
          </cell>
        </row>
        <row r="1455">
          <cell r="B1455">
            <v>3</v>
          </cell>
          <cell r="Z1455">
            <v>10</v>
          </cell>
        </row>
        <row r="1456">
          <cell r="B1456">
            <v>3</v>
          </cell>
          <cell r="Z1456">
            <v>10</v>
          </cell>
        </row>
        <row r="1457">
          <cell r="B1457">
            <v>3</v>
          </cell>
          <cell r="Z1457">
            <v>10</v>
          </cell>
        </row>
        <row r="1458">
          <cell r="B1458">
            <v>3</v>
          </cell>
          <cell r="Z1458">
            <v>10</v>
          </cell>
        </row>
        <row r="1459">
          <cell r="B1459">
            <v>3</v>
          </cell>
          <cell r="Z1459">
            <v>10</v>
          </cell>
        </row>
        <row r="1460">
          <cell r="B1460">
            <v>3</v>
          </cell>
          <cell r="Z1460">
            <v>10</v>
          </cell>
        </row>
        <row r="1461">
          <cell r="B1461">
            <v>3</v>
          </cell>
          <cell r="Z1461">
            <v>10</v>
          </cell>
        </row>
        <row r="1462">
          <cell r="B1462">
            <v>3</v>
          </cell>
          <cell r="Z1462">
            <v>10</v>
          </cell>
        </row>
        <row r="1463">
          <cell r="B1463">
            <v>3</v>
          </cell>
          <cell r="Z1463">
            <v>10</v>
          </cell>
        </row>
        <row r="1464">
          <cell r="B1464">
            <v>3</v>
          </cell>
          <cell r="Z1464">
            <v>10</v>
          </cell>
        </row>
        <row r="1465">
          <cell r="B1465">
            <v>3</v>
          </cell>
          <cell r="Z1465">
            <v>10</v>
          </cell>
        </row>
        <row r="1466">
          <cell r="B1466">
            <v>3</v>
          </cell>
          <cell r="Z1466">
            <v>10</v>
          </cell>
        </row>
        <row r="1467">
          <cell r="B1467">
            <v>3</v>
          </cell>
          <cell r="Z1467">
            <v>10</v>
          </cell>
        </row>
        <row r="1468">
          <cell r="B1468">
            <v>3</v>
          </cell>
          <cell r="Z1468">
            <v>10</v>
          </cell>
        </row>
        <row r="1469">
          <cell r="B1469">
            <v>3</v>
          </cell>
          <cell r="Z1469">
            <v>0</v>
          </cell>
        </row>
        <row r="1470">
          <cell r="B1470">
            <v>3</v>
          </cell>
          <cell r="Z1470">
            <v>0</v>
          </cell>
        </row>
        <row r="1471">
          <cell r="B1471">
            <v>3</v>
          </cell>
          <cell r="Z1471">
            <v>0</v>
          </cell>
        </row>
        <row r="1472">
          <cell r="B1472">
            <v>3</v>
          </cell>
          <cell r="Z1472">
            <v>0</v>
          </cell>
        </row>
        <row r="1473">
          <cell r="B1473">
            <v>3</v>
          </cell>
          <cell r="Z1473">
            <v>0</v>
          </cell>
        </row>
        <row r="1474">
          <cell r="B1474">
            <v>3</v>
          </cell>
          <cell r="Z1474">
            <v>0</v>
          </cell>
        </row>
        <row r="1475">
          <cell r="B1475">
            <v>3</v>
          </cell>
          <cell r="Z1475">
            <v>0</v>
          </cell>
        </row>
        <row r="1476">
          <cell r="B1476">
            <v>3</v>
          </cell>
          <cell r="Z1476">
            <v>0</v>
          </cell>
        </row>
        <row r="1477">
          <cell r="B1477">
            <v>3</v>
          </cell>
          <cell r="Z1477">
            <v>0</v>
          </cell>
        </row>
        <row r="1478">
          <cell r="B1478">
            <v>3</v>
          </cell>
          <cell r="Z1478">
            <v>0</v>
          </cell>
        </row>
        <row r="1479">
          <cell r="B1479">
            <v>3</v>
          </cell>
          <cell r="Z1479">
            <v>10</v>
          </cell>
        </row>
        <row r="1480">
          <cell r="B1480">
            <v>3</v>
          </cell>
          <cell r="Z1480">
            <v>10</v>
          </cell>
        </row>
        <row r="1481">
          <cell r="B1481">
            <v>3</v>
          </cell>
          <cell r="Z1481">
            <v>10</v>
          </cell>
        </row>
        <row r="1482">
          <cell r="B1482">
            <v>3</v>
          </cell>
          <cell r="Z1482">
            <v>10</v>
          </cell>
        </row>
        <row r="1483">
          <cell r="B1483">
            <v>3</v>
          </cell>
          <cell r="Z1483">
            <v>10</v>
          </cell>
        </row>
        <row r="1484">
          <cell r="B1484">
            <v>3</v>
          </cell>
          <cell r="Z1484">
            <v>0</v>
          </cell>
        </row>
        <row r="1485">
          <cell r="B1485">
            <v>3</v>
          </cell>
          <cell r="Z1485">
            <v>0</v>
          </cell>
        </row>
        <row r="1486">
          <cell r="B1486">
            <v>3</v>
          </cell>
          <cell r="Z1486">
            <v>0</v>
          </cell>
        </row>
        <row r="1487">
          <cell r="B1487">
            <v>3</v>
          </cell>
          <cell r="Z1487">
            <v>0</v>
          </cell>
        </row>
        <row r="1488">
          <cell r="B1488">
            <v>3</v>
          </cell>
          <cell r="Z1488">
            <v>0</v>
          </cell>
        </row>
        <row r="1489">
          <cell r="B1489">
            <v>3</v>
          </cell>
          <cell r="Z1489">
            <v>0</v>
          </cell>
        </row>
        <row r="1490">
          <cell r="B1490">
            <v>3</v>
          </cell>
          <cell r="Z1490">
            <v>0</v>
          </cell>
        </row>
        <row r="1491">
          <cell r="B1491">
            <v>3</v>
          </cell>
          <cell r="Z1491">
            <v>0</v>
          </cell>
        </row>
        <row r="1492">
          <cell r="B1492">
            <v>3</v>
          </cell>
          <cell r="Z1492">
            <v>0</v>
          </cell>
        </row>
        <row r="1493">
          <cell r="B1493">
            <v>3</v>
          </cell>
          <cell r="Z1493">
            <v>0</v>
          </cell>
        </row>
        <row r="1494">
          <cell r="B1494">
            <v>3</v>
          </cell>
          <cell r="Z1494">
            <v>0</v>
          </cell>
        </row>
        <row r="1495">
          <cell r="B1495">
            <v>3</v>
          </cell>
          <cell r="Z1495">
            <v>0</v>
          </cell>
        </row>
        <row r="1496">
          <cell r="B1496">
            <v>3</v>
          </cell>
          <cell r="Z1496">
            <v>0</v>
          </cell>
        </row>
        <row r="1497">
          <cell r="B1497">
            <v>3</v>
          </cell>
          <cell r="Z1497">
            <v>0</v>
          </cell>
        </row>
        <row r="1498">
          <cell r="B1498">
            <v>3</v>
          </cell>
          <cell r="Z1498">
            <v>0</v>
          </cell>
        </row>
        <row r="1499">
          <cell r="B1499">
            <v>3</v>
          </cell>
          <cell r="Z1499">
            <v>0</v>
          </cell>
        </row>
        <row r="1500">
          <cell r="B1500">
            <v>3</v>
          </cell>
          <cell r="Z1500">
            <v>0</v>
          </cell>
        </row>
        <row r="1501">
          <cell r="B1501">
            <v>3</v>
          </cell>
          <cell r="Z1501">
            <v>0</v>
          </cell>
        </row>
        <row r="1502">
          <cell r="B1502">
            <v>3</v>
          </cell>
          <cell r="Z1502">
            <v>0</v>
          </cell>
        </row>
        <row r="1503">
          <cell r="B1503">
            <v>3</v>
          </cell>
          <cell r="Z1503">
            <v>0</v>
          </cell>
        </row>
        <row r="1504">
          <cell r="B1504">
            <v>3</v>
          </cell>
          <cell r="Z1504">
            <v>0</v>
          </cell>
        </row>
        <row r="1505">
          <cell r="B1505">
            <v>3</v>
          </cell>
          <cell r="Z1505">
            <v>0</v>
          </cell>
        </row>
        <row r="1506">
          <cell r="B1506">
            <v>3</v>
          </cell>
          <cell r="Z1506">
            <v>0</v>
          </cell>
        </row>
        <row r="1507">
          <cell r="B1507">
            <v>3</v>
          </cell>
          <cell r="Z1507">
            <v>0</v>
          </cell>
        </row>
        <row r="1508">
          <cell r="B1508">
            <v>3</v>
          </cell>
          <cell r="Z1508">
            <v>0</v>
          </cell>
        </row>
        <row r="1509">
          <cell r="B1509">
            <v>3</v>
          </cell>
          <cell r="Z1509">
            <v>0</v>
          </cell>
        </row>
        <row r="1510">
          <cell r="B1510">
            <v>3</v>
          </cell>
          <cell r="Z1510">
            <v>0</v>
          </cell>
        </row>
        <row r="1511">
          <cell r="B1511">
            <v>3</v>
          </cell>
          <cell r="Z1511">
            <v>0</v>
          </cell>
        </row>
        <row r="1512">
          <cell r="B1512">
            <v>3</v>
          </cell>
          <cell r="Z1512">
            <v>0</v>
          </cell>
        </row>
        <row r="1513">
          <cell r="B1513">
            <v>3</v>
          </cell>
          <cell r="Z1513">
            <v>0</v>
          </cell>
        </row>
        <row r="1514">
          <cell r="B1514">
            <v>3</v>
          </cell>
          <cell r="Z1514">
            <v>0</v>
          </cell>
        </row>
        <row r="1515">
          <cell r="B1515">
            <v>3</v>
          </cell>
          <cell r="Z1515">
            <v>0</v>
          </cell>
        </row>
        <row r="1516">
          <cell r="B1516">
            <v>3</v>
          </cell>
          <cell r="Z1516">
            <v>0</v>
          </cell>
        </row>
        <row r="1517">
          <cell r="B1517">
            <v>3</v>
          </cell>
          <cell r="Z1517">
            <v>0</v>
          </cell>
        </row>
        <row r="1518">
          <cell r="B1518">
            <v>3</v>
          </cell>
          <cell r="Z1518">
            <v>0</v>
          </cell>
        </row>
        <row r="1519">
          <cell r="B1519">
            <v>3</v>
          </cell>
          <cell r="Z1519">
            <v>0</v>
          </cell>
        </row>
        <row r="1520">
          <cell r="B1520">
            <v>3</v>
          </cell>
          <cell r="Z1520">
            <v>0</v>
          </cell>
        </row>
        <row r="1521">
          <cell r="B1521">
            <v>3</v>
          </cell>
          <cell r="Z1521">
            <v>0</v>
          </cell>
        </row>
        <row r="1522">
          <cell r="B1522">
            <v>3</v>
          </cell>
          <cell r="Z1522">
            <v>0</v>
          </cell>
        </row>
        <row r="1523">
          <cell r="B1523">
            <v>3</v>
          </cell>
          <cell r="Z1523">
            <v>0</v>
          </cell>
        </row>
        <row r="1524">
          <cell r="B1524">
            <v>3</v>
          </cell>
          <cell r="Z1524">
            <v>0</v>
          </cell>
        </row>
        <row r="1525">
          <cell r="B1525">
            <v>3</v>
          </cell>
          <cell r="Z1525">
            <v>0</v>
          </cell>
        </row>
        <row r="1526">
          <cell r="B1526">
            <v>3</v>
          </cell>
          <cell r="Z1526">
            <v>10</v>
          </cell>
        </row>
        <row r="1527">
          <cell r="B1527">
            <v>3</v>
          </cell>
          <cell r="Z1527">
            <v>10</v>
          </cell>
        </row>
        <row r="1528">
          <cell r="B1528">
            <v>3</v>
          </cell>
          <cell r="Z1528">
            <v>10</v>
          </cell>
        </row>
        <row r="1529">
          <cell r="B1529">
            <v>3</v>
          </cell>
          <cell r="Z1529">
            <v>10</v>
          </cell>
        </row>
        <row r="1530">
          <cell r="B1530">
            <v>3</v>
          </cell>
          <cell r="Z1530">
            <v>10</v>
          </cell>
        </row>
        <row r="1531">
          <cell r="B1531">
            <v>3</v>
          </cell>
          <cell r="Z1531">
            <v>10</v>
          </cell>
        </row>
        <row r="1532">
          <cell r="B1532">
            <v>3</v>
          </cell>
          <cell r="Z1532">
            <v>10</v>
          </cell>
        </row>
        <row r="1533">
          <cell r="B1533">
            <v>3</v>
          </cell>
          <cell r="Z1533">
            <v>10</v>
          </cell>
        </row>
        <row r="1534">
          <cell r="B1534">
            <v>3</v>
          </cell>
          <cell r="Z1534">
            <v>10</v>
          </cell>
        </row>
        <row r="1535">
          <cell r="B1535">
            <v>3</v>
          </cell>
          <cell r="Z1535">
            <v>10</v>
          </cell>
        </row>
        <row r="1536">
          <cell r="B1536">
            <v>3</v>
          </cell>
          <cell r="Z1536">
            <v>10</v>
          </cell>
        </row>
        <row r="1537">
          <cell r="B1537">
            <v>3</v>
          </cell>
          <cell r="Z1537">
            <v>10</v>
          </cell>
        </row>
        <row r="1538">
          <cell r="B1538">
            <v>3</v>
          </cell>
          <cell r="Z1538">
            <v>10</v>
          </cell>
        </row>
        <row r="1539">
          <cell r="B1539">
            <v>3</v>
          </cell>
          <cell r="Z1539">
            <v>10</v>
          </cell>
        </row>
        <row r="1540">
          <cell r="B1540">
            <v>3</v>
          </cell>
          <cell r="Z1540">
            <v>10</v>
          </cell>
        </row>
        <row r="1541">
          <cell r="B1541">
            <v>3</v>
          </cell>
          <cell r="Z1541">
            <v>0</v>
          </cell>
        </row>
        <row r="1542">
          <cell r="B1542">
            <v>3</v>
          </cell>
          <cell r="Z1542">
            <v>0</v>
          </cell>
        </row>
        <row r="1543">
          <cell r="B1543">
            <v>3</v>
          </cell>
          <cell r="Z1543">
            <v>0</v>
          </cell>
        </row>
        <row r="1544">
          <cell r="B1544">
            <v>3</v>
          </cell>
          <cell r="Z1544">
            <v>0</v>
          </cell>
        </row>
        <row r="1545">
          <cell r="B1545">
            <v>3</v>
          </cell>
          <cell r="Z1545">
            <v>0</v>
          </cell>
        </row>
        <row r="1546">
          <cell r="B1546">
            <v>3</v>
          </cell>
          <cell r="Z1546">
            <v>0</v>
          </cell>
        </row>
        <row r="1547">
          <cell r="B1547">
            <v>3</v>
          </cell>
          <cell r="Z1547">
            <v>0</v>
          </cell>
        </row>
        <row r="1548">
          <cell r="B1548">
            <v>3</v>
          </cell>
          <cell r="Z1548">
            <v>0</v>
          </cell>
        </row>
        <row r="1549">
          <cell r="B1549">
            <v>3</v>
          </cell>
          <cell r="Z1549">
            <v>0</v>
          </cell>
        </row>
        <row r="1550">
          <cell r="B1550">
            <v>3</v>
          </cell>
          <cell r="Z1550">
            <v>10</v>
          </cell>
        </row>
        <row r="1551">
          <cell r="B1551">
            <v>3</v>
          </cell>
          <cell r="Z1551">
            <v>10</v>
          </cell>
        </row>
        <row r="1552">
          <cell r="B1552">
            <v>3</v>
          </cell>
          <cell r="Z1552">
            <v>10</v>
          </cell>
        </row>
        <row r="1553">
          <cell r="B1553">
            <v>3</v>
          </cell>
          <cell r="Z1553">
            <v>10</v>
          </cell>
        </row>
        <row r="1554">
          <cell r="B1554">
            <v>3</v>
          </cell>
          <cell r="Z1554">
            <v>10</v>
          </cell>
        </row>
        <row r="1555">
          <cell r="B1555">
            <v>3</v>
          </cell>
          <cell r="Z1555">
            <v>10</v>
          </cell>
        </row>
        <row r="1556">
          <cell r="B1556">
            <v>3</v>
          </cell>
          <cell r="Z1556">
            <v>10</v>
          </cell>
        </row>
        <row r="1557">
          <cell r="B1557">
            <v>3</v>
          </cell>
          <cell r="Z1557">
            <v>10</v>
          </cell>
        </row>
        <row r="1558">
          <cell r="B1558">
            <v>3</v>
          </cell>
          <cell r="Z1558">
            <v>10</v>
          </cell>
        </row>
        <row r="1559">
          <cell r="B1559">
            <v>3</v>
          </cell>
          <cell r="Z1559">
            <v>10</v>
          </cell>
        </row>
        <row r="1560">
          <cell r="B1560">
            <v>3</v>
          </cell>
          <cell r="Z1560">
            <v>10</v>
          </cell>
        </row>
        <row r="1561">
          <cell r="B1561">
            <v>3</v>
          </cell>
          <cell r="Z1561">
            <v>10</v>
          </cell>
        </row>
        <row r="1562">
          <cell r="B1562">
            <v>3</v>
          </cell>
          <cell r="Z1562">
            <v>10</v>
          </cell>
        </row>
        <row r="1563">
          <cell r="B1563">
            <v>3</v>
          </cell>
          <cell r="Z1563">
            <v>10</v>
          </cell>
        </row>
        <row r="1564">
          <cell r="B1564">
            <v>3</v>
          </cell>
          <cell r="Z1564">
            <v>10</v>
          </cell>
        </row>
        <row r="1565">
          <cell r="B1565">
            <v>3</v>
          </cell>
          <cell r="Z1565">
            <v>0</v>
          </cell>
        </row>
        <row r="1566">
          <cell r="B1566">
            <v>3</v>
          </cell>
          <cell r="Z1566">
            <v>0</v>
          </cell>
        </row>
        <row r="1567">
          <cell r="B1567">
            <v>3</v>
          </cell>
          <cell r="Z1567">
            <v>0</v>
          </cell>
        </row>
        <row r="1568">
          <cell r="B1568">
            <v>3</v>
          </cell>
          <cell r="Z1568">
            <v>0</v>
          </cell>
        </row>
        <row r="1569">
          <cell r="B1569">
            <v>3</v>
          </cell>
          <cell r="Z1569">
            <v>0</v>
          </cell>
        </row>
        <row r="1570">
          <cell r="B1570">
            <v>3</v>
          </cell>
          <cell r="Z1570">
            <v>0</v>
          </cell>
        </row>
        <row r="1571">
          <cell r="B1571">
            <v>3</v>
          </cell>
          <cell r="Z1571">
            <v>0</v>
          </cell>
        </row>
        <row r="1572">
          <cell r="B1572">
            <v>3</v>
          </cell>
          <cell r="Z1572">
            <v>0</v>
          </cell>
        </row>
        <row r="1573">
          <cell r="B1573">
            <v>3</v>
          </cell>
          <cell r="Z1573">
            <v>0</v>
          </cell>
        </row>
        <row r="1574">
          <cell r="B1574">
            <v>3</v>
          </cell>
          <cell r="Z1574">
            <v>10</v>
          </cell>
        </row>
        <row r="1575">
          <cell r="B1575">
            <v>3</v>
          </cell>
          <cell r="Z1575">
            <v>10</v>
          </cell>
        </row>
        <row r="1576">
          <cell r="B1576">
            <v>3</v>
          </cell>
          <cell r="Z1576">
            <v>10</v>
          </cell>
        </row>
        <row r="1577">
          <cell r="B1577">
            <v>3</v>
          </cell>
          <cell r="Z1577">
            <v>10</v>
          </cell>
        </row>
        <row r="1578">
          <cell r="B1578">
            <v>3</v>
          </cell>
          <cell r="Z1578">
            <v>10</v>
          </cell>
        </row>
        <row r="1579">
          <cell r="B1579">
            <v>3</v>
          </cell>
          <cell r="Z1579">
            <v>10</v>
          </cell>
        </row>
        <row r="1580">
          <cell r="B1580">
            <v>3</v>
          </cell>
          <cell r="Z1580">
            <v>10</v>
          </cell>
        </row>
        <row r="1581">
          <cell r="B1581">
            <v>3</v>
          </cell>
          <cell r="Z1581">
            <v>10</v>
          </cell>
        </row>
        <row r="1582">
          <cell r="B1582">
            <v>3</v>
          </cell>
          <cell r="Z1582">
            <v>10</v>
          </cell>
        </row>
        <row r="1583">
          <cell r="B1583">
            <v>3</v>
          </cell>
          <cell r="Z1583">
            <v>10</v>
          </cell>
        </row>
        <row r="1584">
          <cell r="B1584">
            <v>3</v>
          </cell>
          <cell r="Z1584">
            <v>10</v>
          </cell>
        </row>
        <row r="1585">
          <cell r="B1585">
            <v>3</v>
          </cell>
          <cell r="Z1585">
            <v>10</v>
          </cell>
        </row>
        <row r="1586">
          <cell r="B1586">
            <v>3</v>
          </cell>
          <cell r="Z1586">
            <v>10</v>
          </cell>
        </row>
        <row r="1587">
          <cell r="B1587">
            <v>3</v>
          </cell>
          <cell r="Z1587">
            <v>10</v>
          </cell>
        </row>
        <row r="1588">
          <cell r="B1588">
            <v>3</v>
          </cell>
          <cell r="Z1588">
            <v>10</v>
          </cell>
        </row>
        <row r="1589">
          <cell r="B1589">
            <v>3</v>
          </cell>
          <cell r="Z1589">
            <v>0</v>
          </cell>
        </row>
        <row r="1590">
          <cell r="B1590">
            <v>3</v>
          </cell>
          <cell r="Z1590">
            <v>0</v>
          </cell>
        </row>
        <row r="1591">
          <cell r="B1591">
            <v>3</v>
          </cell>
          <cell r="Z1591">
            <v>0</v>
          </cell>
        </row>
        <row r="1592">
          <cell r="B1592">
            <v>3</v>
          </cell>
          <cell r="Z1592">
            <v>0</v>
          </cell>
        </row>
        <row r="1593">
          <cell r="B1593">
            <v>3</v>
          </cell>
          <cell r="Z1593">
            <v>0</v>
          </cell>
        </row>
        <row r="1594">
          <cell r="B1594">
            <v>3</v>
          </cell>
          <cell r="Z1594">
            <v>0</v>
          </cell>
        </row>
        <row r="1595">
          <cell r="B1595">
            <v>3</v>
          </cell>
          <cell r="Z1595">
            <v>0</v>
          </cell>
        </row>
        <row r="1596">
          <cell r="B1596">
            <v>3</v>
          </cell>
          <cell r="Z1596">
            <v>0</v>
          </cell>
        </row>
        <row r="1597">
          <cell r="B1597">
            <v>3</v>
          </cell>
          <cell r="Z1597">
            <v>0</v>
          </cell>
        </row>
        <row r="1598">
          <cell r="B1598">
            <v>3</v>
          </cell>
          <cell r="Z1598">
            <v>10</v>
          </cell>
        </row>
        <row r="1599">
          <cell r="B1599">
            <v>3</v>
          </cell>
          <cell r="Z1599">
            <v>10</v>
          </cell>
        </row>
        <row r="1600">
          <cell r="B1600">
            <v>3</v>
          </cell>
          <cell r="Z1600">
            <v>10</v>
          </cell>
        </row>
        <row r="1601">
          <cell r="B1601">
            <v>3</v>
          </cell>
          <cell r="Z1601">
            <v>10</v>
          </cell>
        </row>
        <row r="1602">
          <cell r="B1602">
            <v>3</v>
          </cell>
          <cell r="Z1602">
            <v>10</v>
          </cell>
        </row>
        <row r="1603">
          <cell r="B1603">
            <v>3</v>
          </cell>
          <cell r="Z1603">
            <v>10</v>
          </cell>
        </row>
        <row r="1604">
          <cell r="B1604">
            <v>3</v>
          </cell>
          <cell r="Z1604">
            <v>10</v>
          </cell>
        </row>
        <row r="1605">
          <cell r="B1605">
            <v>3</v>
          </cell>
          <cell r="Z1605">
            <v>10</v>
          </cell>
        </row>
        <row r="1606">
          <cell r="B1606">
            <v>3</v>
          </cell>
          <cell r="Z1606">
            <v>10</v>
          </cell>
        </row>
        <row r="1607">
          <cell r="B1607">
            <v>3</v>
          </cell>
          <cell r="Z1607">
            <v>10</v>
          </cell>
        </row>
        <row r="1608">
          <cell r="B1608">
            <v>3</v>
          </cell>
          <cell r="Z1608">
            <v>10</v>
          </cell>
        </row>
        <row r="1609">
          <cell r="B1609">
            <v>3</v>
          </cell>
          <cell r="Z1609">
            <v>10</v>
          </cell>
        </row>
        <row r="1610">
          <cell r="B1610">
            <v>3</v>
          </cell>
          <cell r="Z1610">
            <v>10</v>
          </cell>
        </row>
        <row r="1611">
          <cell r="B1611">
            <v>3</v>
          </cell>
          <cell r="Z1611">
            <v>10</v>
          </cell>
        </row>
        <row r="1612">
          <cell r="B1612">
            <v>3</v>
          </cell>
          <cell r="Z1612">
            <v>10</v>
          </cell>
        </row>
        <row r="1613">
          <cell r="B1613">
            <v>3</v>
          </cell>
          <cell r="Z1613">
            <v>0</v>
          </cell>
        </row>
        <row r="1614">
          <cell r="B1614">
            <v>3</v>
          </cell>
          <cell r="Z1614">
            <v>0</v>
          </cell>
        </row>
        <row r="1615">
          <cell r="B1615">
            <v>3</v>
          </cell>
          <cell r="Z1615">
            <v>0</v>
          </cell>
        </row>
        <row r="1616">
          <cell r="B1616">
            <v>3</v>
          </cell>
          <cell r="Z1616">
            <v>0</v>
          </cell>
        </row>
        <row r="1617">
          <cell r="B1617">
            <v>3</v>
          </cell>
          <cell r="Z1617">
            <v>0</v>
          </cell>
        </row>
        <row r="1618">
          <cell r="B1618">
            <v>3</v>
          </cell>
          <cell r="Z1618">
            <v>0</v>
          </cell>
        </row>
        <row r="1619">
          <cell r="B1619">
            <v>3</v>
          </cell>
          <cell r="Z1619">
            <v>0</v>
          </cell>
        </row>
        <row r="1620">
          <cell r="B1620">
            <v>3</v>
          </cell>
          <cell r="Z1620">
            <v>0</v>
          </cell>
        </row>
        <row r="1621">
          <cell r="B1621">
            <v>3</v>
          </cell>
          <cell r="Z1621">
            <v>0</v>
          </cell>
        </row>
        <row r="1622">
          <cell r="B1622">
            <v>3</v>
          </cell>
          <cell r="Z1622">
            <v>10</v>
          </cell>
        </row>
        <row r="1623">
          <cell r="B1623">
            <v>3</v>
          </cell>
          <cell r="Z1623">
            <v>10</v>
          </cell>
        </row>
        <row r="1624">
          <cell r="B1624">
            <v>3</v>
          </cell>
          <cell r="Z1624">
            <v>10</v>
          </cell>
        </row>
        <row r="1625">
          <cell r="B1625">
            <v>3</v>
          </cell>
          <cell r="Z1625">
            <v>10</v>
          </cell>
        </row>
        <row r="1626">
          <cell r="B1626">
            <v>3</v>
          </cell>
          <cell r="Z1626">
            <v>10</v>
          </cell>
        </row>
        <row r="1627">
          <cell r="B1627">
            <v>3</v>
          </cell>
          <cell r="Z1627">
            <v>10</v>
          </cell>
        </row>
        <row r="1628">
          <cell r="B1628">
            <v>3</v>
          </cell>
          <cell r="Z1628">
            <v>10</v>
          </cell>
        </row>
        <row r="1629">
          <cell r="B1629">
            <v>3</v>
          </cell>
          <cell r="Z1629">
            <v>10</v>
          </cell>
        </row>
        <row r="1630">
          <cell r="B1630">
            <v>3</v>
          </cell>
          <cell r="Z1630">
            <v>10</v>
          </cell>
        </row>
        <row r="1631">
          <cell r="B1631">
            <v>3</v>
          </cell>
          <cell r="Z1631">
            <v>10</v>
          </cell>
        </row>
        <row r="1632">
          <cell r="B1632">
            <v>3</v>
          </cell>
          <cell r="Z1632">
            <v>10</v>
          </cell>
        </row>
        <row r="1633">
          <cell r="B1633">
            <v>3</v>
          </cell>
          <cell r="Z1633">
            <v>10</v>
          </cell>
        </row>
        <row r="1634">
          <cell r="B1634">
            <v>3</v>
          </cell>
          <cell r="Z1634">
            <v>10</v>
          </cell>
        </row>
        <row r="1635">
          <cell r="B1635">
            <v>3</v>
          </cell>
          <cell r="Z1635">
            <v>10</v>
          </cell>
        </row>
        <row r="1636">
          <cell r="B1636">
            <v>3</v>
          </cell>
          <cell r="Z1636">
            <v>10</v>
          </cell>
        </row>
        <row r="1637">
          <cell r="B1637">
            <v>3</v>
          </cell>
          <cell r="Z1637">
            <v>0</v>
          </cell>
        </row>
        <row r="1638">
          <cell r="B1638">
            <v>3</v>
          </cell>
          <cell r="Z1638">
            <v>0</v>
          </cell>
        </row>
        <row r="1639">
          <cell r="B1639">
            <v>3</v>
          </cell>
          <cell r="Z1639">
            <v>0</v>
          </cell>
        </row>
        <row r="1640">
          <cell r="B1640">
            <v>3</v>
          </cell>
          <cell r="Z1640">
            <v>0</v>
          </cell>
        </row>
        <row r="1641">
          <cell r="B1641">
            <v>3</v>
          </cell>
          <cell r="Z1641">
            <v>0</v>
          </cell>
        </row>
        <row r="1642">
          <cell r="B1642">
            <v>3</v>
          </cell>
          <cell r="Z1642">
            <v>0</v>
          </cell>
        </row>
        <row r="1643">
          <cell r="B1643">
            <v>3</v>
          </cell>
          <cell r="Z1643">
            <v>0</v>
          </cell>
        </row>
        <row r="1644">
          <cell r="B1644">
            <v>3</v>
          </cell>
          <cell r="Z1644">
            <v>0</v>
          </cell>
        </row>
        <row r="1645">
          <cell r="B1645">
            <v>3</v>
          </cell>
          <cell r="Z1645">
            <v>0</v>
          </cell>
        </row>
        <row r="1646">
          <cell r="B1646">
            <v>3</v>
          </cell>
          <cell r="Z1646">
            <v>0</v>
          </cell>
        </row>
        <row r="1647">
          <cell r="B1647">
            <v>3</v>
          </cell>
          <cell r="Z1647">
            <v>10</v>
          </cell>
        </row>
        <row r="1648">
          <cell r="B1648">
            <v>3</v>
          </cell>
          <cell r="Z1648">
            <v>10</v>
          </cell>
        </row>
        <row r="1649">
          <cell r="B1649">
            <v>3</v>
          </cell>
          <cell r="Z1649">
            <v>10</v>
          </cell>
        </row>
        <row r="1650">
          <cell r="B1650">
            <v>3</v>
          </cell>
          <cell r="Z1650">
            <v>10</v>
          </cell>
        </row>
        <row r="1651">
          <cell r="B1651">
            <v>3</v>
          </cell>
          <cell r="Z1651">
            <v>10</v>
          </cell>
        </row>
        <row r="1652">
          <cell r="B1652">
            <v>3</v>
          </cell>
          <cell r="Z1652">
            <v>0</v>
          </cell>
        </row>
        <row r="1653">
          <cell r="B1653">
            <v>3</v>
          </cell>
          <cell r="Z1653">
            <v>0</v>
          </cell>
        </row>
        <row r="1654">
          <cell r="B1654">
            <v>3</v>
          </cell>
          <cell r="Z1654">
            <v>0</v>
          </cell>
        </row>
        <row r="1655">
          <cell r="B1655">
            <v>3</v>
          </cell>
          <cell r="Z1655">
            <v>0</v>
          </cell>
        </row>
        <row r="1656">
          <cell r="B1656">
            <v>3</v>
          </cell>
          <cell r="Z1656">
            <v>0</v>
          </cell>
        </row>
        <row r="1657">
          <cell r="B1657">
            <v>3</v>
          </cell>
          <cell r="Z1657">
            <v>0</v>
          </cell>
        </row>
        <row r="1658">
          <cell r="B1658">
            <v>3</v>
          </cell>
          <cell r="Z1658">
            <v>0</v>
          </cell>
        </row>
        <row r="1659">
          <cell r="B1659">
            <v>3</v>
          </cell>
          <cell r="Z1659">
            <v>0</v>
          </cell>
        </row>
        <row r="1660">
          <cell r="B1660">
            <v>3</v>
          </cell>
          <cell r="Z1660">
            <v>0</v>
          </cell>
        </row>
        <row r="1661">
          <cell r="B1661">
            <v>3</v>
          </cell>
          <cell r="Z1661">
            <v>0</v>
          </cell>
        </row>
        <row r="1662">
          <cell r="B1662">
            <v>3</v>
          </cell>
          <cell r="Z1662">
            <v>0</v>
          </cell>
        </row>
        <row r="1663">
          <cell r="B1663">
            <v>3</v>
          </cell>
          <cell r="Z1663">
            <v>0</v>
          </cell>
        </row>
        <row r="1664">
          <cell r="B1664">
            <v>3</v>
          </cell>
          <cell r="Z1664">
            <v>0</v>
          </cell>
        </row>
        <row r="1665">
          <cell r="B1665">
            <v>3</v>
          </cell>
          <cell r="Z1665">
            <v>0</v>
          </cell>
        </row>
        <row r="1666">
          <cell r="B1666">
            <v>3</v>
          </cell>
          <cell r="Z1666">
            <v>0</v>
          </cell>
        </row>
        <row r="1667">
          <cell r="B1667">
            <v>3</v>
          </cell>
          <cell r="Z1667">
            <v>0</v>
          </cell>
        </row>
        <row r="1668">
          <cell r="B1668">
            <v>3</v>
          </cell>
          <cell r="Z1668">
            <v>0</v>
          </cell>
        </row>
        <row r="1669">
          <cell r="B1669">
            <v>3</v>
          </cell>
          <cell r="Z1669">
            <v>0</v>
          </cell>
        </row>
        <row r="1670">
          <cell r="B1670">
            <v>3</v>
          </cell>
          <cell r="Z1670">
            <v>0</v>
          </cell>
        </row>
        <row r="1671">
          <cell r="B1671">
            <v>3</v>
          </cell>
          <cell r="Z1671">
            <v>0</v>
          </cell>
        </row>
        <row r="1672">
          <cell r="B1672">
            <v>3</v>
          </cell>
          <cell r="Z1672">
            <v>0</v>
          </cell>
        </row>
        <row r="1673">
          <cell r="B1673">
            <v>3</v>
          </cell>
          <cell r="Z1673">
            <v>0</v>
          </cell>
        </row>
        <row r="1674">
          <cell r="B1674">
            <v>3</v>
          </cell>
          <cell r="Z1674">
            <v>0</v>
          </cell>
        </row>
        <row r="1675">
          <cell r="B1675">
            <v>3</v>
          </cell>
          <cell r="Z1675">
            <v>0</v>
          </cell>
        </row>
        <row r="1676">
          <cell r="B1676">
            <v>3</v>
          </cell>
          <cell r="Z1676">
            <v>0</v>
          </cell>
        </row>
        <row r="1677">
          <cell r="B1677">
            <v>3</v>
          </cell>
          <cell r="Z1677">
            <v>0</v>
          </cell>
        </row>
        <row r="1678">
          <cell r="B1678">
            <v>3</v>
          </cell>
          <cell r="Z1678">
            <v>0</v>
          </cell>
        </row>
        <row r="1679">
          <cell r="B1679">
            <v>3</v>
          </cell>
          <cell r="Z1679">
            <v>0</v>
          </cell>
        </row>
        <row r="1680">
          <cell r="B1680">
            <v>3</v>
          </cell>
          <cell r="Z1680">
            <v>0</v>
          </cell>
        </row>
        <row r="1681">
          <cell r="B1681">
            <v>3</v>
          </cell>
          <cell r="Z1681">
            <v>0</v>
          </cell>
        </row>
        <row r="1682">
          <cell r="B1682">
            <v>3</v>
          </cell>
          <cell r="Z1682">
            <v>0</v>
          </cell>
        </row>
        <row r="1683">
          <cell r="B1683">
            <v>3</v>
          </cell>
          <cell r="Z1683">
            <v>0</v>
          </cell>
        </row>
        <row r="1684">
          <cell r="B1684">
            <v>3</v>
          </cell>
          <cell r="Z1684">
            <v>0</v>
          </cell>
        </row>
        <row r="1685">
          <cell r="B1685">
            <v>3</v>
          </cell>
          <cell r="Z1685">
            <v>0</v>
          </cell>
        </row>
        <row r="1686">
          <cell r="B1686">
            <v>3</v>
          </cell>
          <cell r="Z1686">
            <v>0</v>
          </cell>
        </row>
        <row r="1687">
          <cell r="B1687">
            <v>3</v>
          </cell>
          <cell r="Z1687">
            <v>0</v>
          </cell>
        </row>
        <row r="1688">
          <cell r="B1688">
            <v>3</v>
          </cell>
          <cell r="Z1688">
            <v>0</v>
          </cell>
        </row>
        <row r="1689">
          <cell r="B1689">
            <v>3</v>
          </cell>
          <cell r="Z1689">
            <v>0</v>
          </cell>
        </row>
        <row r="1690">
          <cell r="B1690">
            <v>3</v>
          </cell>
          <cell r="Z1690">
            <v>0</v>
          </cell>
        </row>
        <row r="1691">
          <cell r="B1691">
            <v>3</v>
          </cell>
          <cell r="Z1691">
            <v>0</v>
          </cell>
        </row>
        <row r="1692">
          <cell r="B1692">
            <v>3</v>
          </cell>
          <cell r="Z1692">
            <v>0</v>
          </cell>
        </row>
        <row r="1693">
          <cell r="B1693">
            <v>3</v>
          </cell>
          <cell r="Z1693">
            <v>0</v>
          </cell>
        </row>
        <row r="1694">
          <cell r="B1694">
            <v>3</v>
          </cell>
          <cell r="Z1694">
            <v>10</v>
          </cell>
        </row>
        <row r="1695">
          <cell r="B1695">
            <v>3</v>
          </cell>
          <cell r="Z1695">
            <v>10</v>
          </cell>
        </row>
        <row r="1696">
          <cell r="B1696">
            <v>3</v>
          </cell>
          <cell r="Z1696">
            <v>10</v>
          </cell>
        </row>
        <row r="1697">
          <cell r="B1697">
            <v>3</v>
          </cell>
          <cell r="Z1697">
            <v>10</v>
          </cell>
        </row>
        <row r="1698">
          <cell r="B1698">
            <v>3</v>
          </cell>
          <cell r="Z1698">
            <v>10</v>
          </cell>
        </row>
        <row r="1699">
          <cell r="B1699">
            <v>3</v>
          </cell>
          <cell r="Z1699">
            <v>10</v>
          </cell>
        </row>
        <row r="1700">
          <cell r="B1700">
            <v>3</v>
          </cell>
          <cell r="Z1700">
            <v>10</v>
          </cell>
        </row>
        <row r="1701">
          <cell r="B1701">
            <v>3</v>
          </cell>
          <cell r="Z1701">
            <v>10</v>
          </cell>
        </row>
        <row r="1702">
          <cell r="B1702">
            <v>3</v>
          </cell>
          <cell r="Z1702">
            <v>10</v>
          </cell>
        </row>
        <row r="1703">
          <cell r="B1703">
            <v>3</v>
          </cell>
          <cell r="Z1703">
            <v>10</v>
          </cell>
        </row>
        <row r="1704">
          <cell r="B1704">
            <v>3</v>
          </cell>
          <cell r="Z1704">
            <v>10</v>
          </cell>
        </row>
        <row r="1705">
          <cell r="B1705">
            <v>3</v>
          </cell>
          <cell r="Z1705">
            <v>10</v>
          </cell>
        </row>
        <row r="1706">
          <cell r="B1706">
            <v>3</v>
          </cell>
          <cell r="Z1706">
            <v>10</v>
          </cell>
        </row>
        <row r="1707">
          <cell r="B1707">
            <v>3</v>
          </cell>
          <cell r="Z1707">
            <v>10</v>
          </cell>
        </row>
        <row r="1708">
          <cell r="B1708">
            <v>3</v>
          </cell>
          <cell r="Z1708">
            <v>10</v>
          </cell>
        </row>
        <row r="1709">
          <cell r="B1709">
            <v>3</v>
          </cell>
          <cell r="Z1709">
            <v>0</v>
          </cell>
        </row>
        <row r="1710">
          <cell r="B1710">
            <v>3</v>
          </cell>
          <cell r="Z1710">
            <v>0</v>
          </cell>
        </row>
        <row r="1711">
          <cell r="B1711">
            <v>3</v>
          </cell>
          <cell r="Z1711">
            <v>0</v>
          </cell>
        </row>
        <row r="1712">
          <cell r="B1712">
            <v>3</v>
          </cell>
          <cell r="Z1712">
            <v>0</v>
          </cell>
        </row>
        <row r="1713">
          <cell r="B1713">
            <v>3</v>
          </cell>
          <cell r="Z1713">
            <v>0</v>
          </cell>
        </row>
        <row r="1714">
          <cell r="B1714">
            <v>3</v>
          </cell>
          <cell r="Z1714">
            <v>0</v>
          </cell>
        </row>
        <row r="1715">
          <cell r="B1715">
            <v>3</v>
          </cell>
          <cell r="Z1715">
            <v>0</v>
          </cell>
        </row>
        <row r="1716">
          <cell r="B1716">
            <v>3</v>
          </cell>
          <cell r="Z1716">
            <v>0</v>
          </cell>
        </row>
        <row r="1717">
          <cell r="B1717">
            <v>3</v>
          </cell>
          <cell r="Z1717">
            <v>0</v>
          </cell>
        </row>
        <row r="1718">
          <cell r="B1718">
            <v>3</v>
          </cell>
          <cell r="Z1718">
            <v>10</v>
          </cell>
        </row>
        <row r="1719">
          <cell r="B1719">
            <v>3</v>
          </cell>
          <cell r="Z1719">
            <v>10</v>
          </cell>
        </row>
        <row r="1720">
          <cell r="B1720">
            <v>3</v>
          </cell>
          <cell r="Z1720">
            <v>10</v>
          </cell>
        </row>
        <row r="1721">
          <cell r="B1721">
            <v>3</v>
          </cell>
          <cell r="Z1721">
            <v>10</v>
          </cell>
        </row>
        <row r="1722">
          <cell r="B1722">
            <v>3</v>
          </cell>
          <cell r="Z1722">
            <v>10</v>
          </cell>
        </row>
        <row r="1723">
          <cell r="B1723">
            <v>3</v>
          </cell>
          <cell r="Z1723">
            <v>10</v>
          </cell>
        </row>
        <row r="1724">
          <cell r="B1724">
            <v>3</v>
          </cell>
          <cell r="Z1724">
            <v>10</v>
          </cell>
        </row>
        <row r="1725">
          <cell r="B1725">
            <v>3</v>
          </cell>
          <cell r="Z1725">
            <v>10</v>
          </cell>
        </row>
        <row r="1726">
          <cell r="B1726">
            <v>3</v>
          </cell>
          <cell r="Z1726">
            <v>10</v>
          </cell>
        </row>
        <row r="1727">
          <cell r="B1727">
            <v>3</v>
          </cell>
          <cell r="Z1727">
            <v>10</v>
          </cell>
        </row>
        <row r="1728">
          <cell r="B1728">
            <v>3</v>
          </cell>
          <cell r="Z1728">
            <v>10</v>
          </cell>
        </row>
        <row r="1729">
          <cell r="B1729">
            <v>3</v>
          </cell>
          <cell r="Z1729">
            <v>10</v>
          </cell>
        </row>
        <row r="1730">
          <cell r="B1730">
            <v>3</v>
          </cell>
          <cell r="Z1730">
            <v>10</v>
          </cell>
        </row>
        <row r="1731">
          <cell r="B1731">
            <v>3</v>
          </cell>
          <cell r="Z1731">
            <v>10</v>
          </cell>
        </row>
        <row r="1732">
          <cell r="B1732">
            <v>3</v>
          </cell>
          <cell r="Z1732">
            <v>10</v>
          </cell>
        </row>
        <row r="1733">
          <cell r="B1733">
            <v>3</v>
          </cell>
          <cell r="Z1733">
            <v>0</v>
          </cell>
        </row>
        <row r="1734">
          <cell r="B1734">
            <v>3</v>
          </cell>
          <cell r="Z1734">
            <v>0</v>
          </cell>
        </row>
        <row r="1735">
          <cell r="B1735">
            <v>3</v>
          </cell>
          <cell r="Z1735">
            <v>0</v>
          </cell>
        </row>
        <row r="1736">
          <cell r="B1736">
            <v>3</v>
          </cell>
          <cell r="Z1736">
            <v>0</v>
          </cell>
        </row>
        <row r="1737">
          <cell r="B1737">
            <v>3</v>
          </cell>
          <cell r="Z1737">
            <v>0</v>
          </cell>
        </row>
        <row r="1738">
          <cell r="B1738">
            <v>3</v>
          </cell>
          <cell r="Z1738">
            <v>0</v>
          </cell>
        </row>
        <row r="1739">
          <cell r="B1739">
            <v>3</v>
          </cell>
          <cell r="Z1739">
            <v>0</v>
          </cell>
        </row>
        <row r="1740">
          <cell r="B1740">
            <v>3</v>
          </cell>
          <cell r="Z1740">
            <v>0</v>
          </cell>
        </row>
        <row r="1741">
          <cell r="B1741">
            <v>3</v>
          </cell>
          <cell r="Z1741">
            <v>0</v>
          </cell>
        </row>
        <row r="1742">
          <cell r="B1742">
            <v>3</v>
          </cell>
          <cell r="Z1742">
            <v>10</v>
          </cell>
        </row>
        <row r="1743">
          <cell r="B1743">
            <v>3</v>
          </cell>
          <cell r="Z1743">
            <v>10</v>
          </cell>
        </row>
        <row r="1744">
          <cell r="B1744">
            <v>3</v>
          </cell>
          <cell r="Z1744">
            <v>10</v>
          </cell>
        </row>
        <row r="1745">
          <cell r="B1745">
            <v>3</v>
          </cell>
          <cell r="Z1745">
            <v>10</v>
          </cell>
        </row>
        <row r="1746">
          <cell r="B1746">
            <v>3</v>
          </cell>
          <cell r="Z1746">
            <v>10</v>
          </cell>
        </row>
        <row r="1747">
          <cell r="B1747">
            <v>3</v>
          </cell>
          <cell r="Z1747">
            <v>10</v>
          </cell>
        </row>
        <row r="1748">
          <cell r="B1748">
            <v>3</v>
          </cell>
          <cell r="Z1748">
            <v>10</v>
          </cell>
        </row>
        <row r="1749">
          <cell r="B1749">
            <v>3</v>
          </cell>
          <cell r="Z1749">
            <v>10</v>
          </cell>
        </row>
        <row r="1750">
          <cell r="B1750">
            <v>3</v>
          </cell>
          <cell r="Z1750">
            <v>10</v>
          </cell>
        </row>
        <row r="1751">
          <cell r="B1751">
            <v>3</v>
          </cell>
          <cell r="Z1751">
            <v>10</v>
          </cell>
        </row>
        <row r="1752">
          <cell r="B1752">
            <v>3</v>
          </cell>
          <cell r="Z1752">
            <v>10</v>
          </cell>
        </row>
        <row r="1753">
          <cell r="B1753">
            <v>3</v>
          </cell>
          <cell r="Z1753">
            <v>10</v>
          </cell>
        </row>
        <row r="1754">
          <cell r="B1754">
            <v>3</v>
          </cell>
          <cell r="Z1754">
            <v>10</v>
          </cell>
        </row>
        <row r="1755">
          <cell r="B1755">
            <v>3</v>
          </cell>
          <cell r="Z1755">
            <v>10</v>
          </cell>
        </row>
        <row r="1756">
          <cell r="B1756">
            <v>3</v>
          </cell>
          <cell r="Z1756">
            <v>10</v>
          </cell>
        </row>
        <row r="1757">
          <cell r="B1757">
            <v>3</v>
          </cell>
          <cell r="Z1757">
            <v>0</v>
          </cell>
        </row>
        <row r="1758">
          <cell r="B1758">
            <v>3</v>
          </cell>
          <cell r="Z1758">
            <v>0</v>
          </cell>
        </row>
        <row r="1759">
          <cell r="B1759">
            <v>3</v>
          </cell>
          <cell r="Z1759">
            <v>0</v>
          </cell>
        </row>
        <row r="1760">
          <cell r="B1760">
            <v>3</v>
          </cell>
          <cell r="Z1760">
            <v>0</v>
          </cell>
        </row>
        <row r="1761">
          <cell r="B1761">
            <v>3</v>
          </cell>
          <cell r="Z1761">
            <v>0</v>
          </cell>
        </row>
        <row r="1762">
          <cell r="B1762">
            <v>3</v>
          </cell>
          <cell r="Z1762">
            <v>0</v>
          </cell>
        </row>
        <row r="1763">
          <cell r="B1763">
            <v>3</v>
          </cell>
          <cell r="Z1763">
            <v>0</v>
          </cell>
        </row>
        <row r="1764">
          <cell r="B1764">
            <v>3</v>
          </cell>
          <cell r="Z1764">
            <v>0</v>
          </cell>
        </row>
        <row r="1765">
          <cell r="B1765">
            <v>3</v>
          </cell>
          <cell r="Z1765">
            <v>0</v>
          </cell>
        </row>
        <row r="1766">
          <cell r="B1766">
            <v>3</v>
          </cell>
          <cell r="Z1766">
            <v>10</v>
          </cell>
        </row>
        <row r="1767">
          <cell r="B1767">
            <v>3</v>
          </cell>
          <cell r="Z1767">
            <v>10</v>
          </cell>
        </row>
        <row r="1768">
          <cell r="B1768">
            <v>3</v>
          </cell>
          <cell r="Z1768">
            <v>10</v>
          </cell>
        </row>
        <row r="1769">
          <cell r="B1769">
            <v>3</v>
          </cell>
          <cell r="Z1769">
            <v>10</v>
          </cell>
        </row>
        <row r="1770">
          <cell r="B1770">
            <v>3</v>
          </cell>
          <cell r="Z1770">
            <v>10</v>
          </cell>
        </row>
        <row r="1771">
          <cell r="B1771">
            <v>3</v>
          </cell>
          <cell r="Z1771">
            <v>10</v>
          </cell>
        </row>
        <row r="1772">
          <cell r="B1772">
            <v>3</v>
          </cell>
          <cell r="Z1772">
            <v>10</v>
          </cell>
        </row>
        <row r="1773">
          <cell r="B1773">
            <v>3</v>
          </cell>
          <cell r="Z1773">
            <v>10</v>
          </cell>
        </row>
        <row r="1774">
          <cell r="B1774">
            <v>3</v>
          </cell>
          <cell r="Z1774">
            <v>10</v>
          </cell>
        </row>
        <row r="1775">
          <cell r="B1775">
            <v>3</v>
          </cell>
          <cell r="Z1775">
            <v>10</v>
          </cell>
        </row>
        <row r="1776">
          <cell r="B1776">
            <v>3</v>
          </cell>
          <cell r="Z1776">
            <v>10</v>
          </cell>
        </row>
        <row r="1777">
          <cell r="B1777">
            <v>3</v>
          </cell>
          <cell r="Z1777">
            <v>10</v>
          </cell>
        </row>
        <row r="1778">
          <cell r="B1778">
            <v>3</v>
          </cell>
          <cell r="Z1778">
            <v>10</v>
          </cell>
        </row>
        <row r="1779">
          <cell r="B1779">
            <v>3</v>
          </cell>
          <cell r="Z1779">
            <v>10</v>
          </cell>
        </row>
        <row r="1780">
          <cell r="B1780">
            <v>3</v>
          </cell>
          <cell r="Z1780">
            <v>10</v>
          </cell>
        </row>
        <row r="1781">
          <cell r="B1781">
            <v>3</v>
          </cell>
          <cell r="Z1781">
            <v>0</v>
          </cell>
        </row>
        <row r="1782">
          <cell r="B1782">
            <v>3</v>
          </cell>
          <cell r="Z1782">
            <v>0</v>
          </cell>
        </row>
        <row r="1783">
          <cell r="B1783">
            <v>3</v>
          </cell>
          <cell r="Z1783">
            <v>0</v>
          </cell>
        </row>
        <row r="1784">
          <cell r="B1784">
            <v>3</v>
          </cell>
          <cell r="Z1784">
            <v>0</v>
          </cell>
        </row>
        <row r="1785">
          <cell r="B1785">
            <v>3</v>
          </cell>
          <cell r="Z1785">
            <v>0</v>
          </cell>
        </row>
        <row r="1786">
          <cell r="B1786">
            <v>3</v>
          </cell>
          <cell r="Z1786">
            <v>0</v>
          </cell>
        </row>
        <row r="1787">
          <cell r="B1787">
            <v>3</v>
          </cell>
          <cell r="Z1787">
            <v>0</v>
          </cell>
        </row>
        <row r="1788">
          <cell r="B1788">
            <v>3</v>
          </cell>
          <cell r="Z1788">
            <v>0</v>
          </cell>
        </row>
        <row r="1789">
          <cell r="B1789">
            <v>3</v>
          </cell>
          <cell r="Z1789">
            <v>0</v>
          </cell>
        </row>
        <row r="1790">
          <cell r="B1790">
            <v>3</v>
          </cell>
          <cell r="Z1790">
            <v>10</v>
          </cell>
        </row>
        <row r="1791">
          <cell r="B1791">
            <v>3</v>
          </cell>
          <cell r="Z1791">
            <v>10</v>
          </cell>
        </row>
        <row r="1792">
          <cell r="B1792">
            <v>3</v>
          </cell>
          <cell r="Z1792">
            <v>10</v>
          </cell>
        </row>
        <row r="1793">
          <cell r="B1793">
            <v>3</v>
          </cell>
          <cell r="Z1793">
            <v>10</v>
          </cell>
        </row>
        <row r="1794">
          <cell r="B1794">
            <v>3</v>
          </cell>
          <cell r="Z1794">
            <v>10</v>
          </cell>
        </row>
        <row r="1795">
          <cell r="B1795">
            <v>3</v>
          </cell>
          <cell r="Z1795">
            <v>10</v>
          </cell>
        </row>
        <row r="1796">
          <cell r="B1796">
            <v>3</v>
          </cell>
          <cell r="Z1796">
            <v>10</v>
          </cell>
        </row>
        <row r="1797">
          <cell r="B1797">
            <v>3</v>
          </cell>
          <cell r="Z1797">
            <v>10</v>
          </cell>
        </row>
        <row r="1798">
          <cell r="B1798">
            <v>3</v>
          </cell>
          <cell r="Z1798">
            <v>10</v>
          </cell>
        </row>
        <row r="1799">
          <cell r="B1799">
            <v>3</v>
          </cell>
          <cell r="Z1799">
            <v>10</v>
          </cell>
        </row>
        <row r="1800">
          <cell r="B1800">
            <v>3</v>
          </cell>
          <cell r="Z1800">
            <v>10</v>
          </cell>
        </row>
        <row r="1801">
          <cell r="B1801">
            <v>3</v>
          </cell>
          <cell r="Z1801">
            <v>10</v>
          </cell>
        </row>
        <row r="1802">
          <cell r="B1802">
            <v>3</v>
          </cell>
          <cell r="Z1802">
            <v>10</v>
          </cell>
        </row>
        <row r="1803">
          <cell r="B1803">
            <v>3</v>
          </cell>
          <cell r="Z1803">
            <v>10</v>
          </cell>
        </row>
        <row r="1804">
          <cell r="B1804">
            <v>3</v>
          </cell>
          <cell r="Z1804">
            <v>10</v>
          </cell>
        </row>
        <row r="1805">
          <cell r="B1805">
            <v>3</v>
          </cell>
          <cell r="Z1805">
            <v>0</v>
          </cell>
        </row>
        <row r="1806">
          <cell r="B1806">
            <v>3</v>
          </cell>
          <cell r="Z1806">
            <v>0</v>
          </cell>
        </row>
        <row r="1807">
          <cell r="B1807">
            <v>3</v>
          </cell>
          <cell r="Z1807">
            <v>0</v>
          </cell>
        </row>
        <row r="1808">
          <cell r="B1808">
            <v>3</v>
          </cell>
          <cell r="Z1808">
            <v>0</v>
          </cell>
        </row>
        <row r="1809">
          <cell r="B1809">
            <v>3</v>
          </cell>
          <cell r="Z1809">
            <v>0</v>
          </cell>
        </row>
        <row r="1810">
          <cell r="B1810">
            <v>3</v>
          </cell>
          <cell r="Z1810">
            <v>0</v>
          </cell>
        </row>
        <row r="1811">
          <cell r="B1811">
            <v>3</v>
          </cell>
          <cell r="Z1811">
            <v>0</v>
          </cell>
        </row>
        <row r="1812">
          <cell r="B1812">
            <v>3</v>
          </cell>
          <cell r="Z1812">
            <v>0</v>
          </cell>
        </row>
        <row r="1813">
          <cell r="B1813">
            <v>3</v>
          </cell>
          <cell r="Z1813">
            <v>0</v>
          </cell>
        </row>
        <row r="1814">
          <cell r="B1814">
            <v>3</v>
          </cell>
          <cell r="Z1814">
            <v>0</v>
          </cell>
        </row>
        <row r="1815">
          <cell r="B1815">
            <v>3</v>
          </cell>
          <cell r="Z1815">
            <v>10</v>
          </cell>
        </row>
        <row r="1816">
          <cell r="B1816">
            <v>3</v>
          </cell>
          <cell r="Z1816">
            <v>10</v>
          </cell>
        </row>
        <row r="1817">
          <cell r="B1817">
            <v>3</v>
          </cell>
          <cell r="Z1817">
            <v>10</v>
          </cell>
        </row>
        <row r="1818">
          <cell r="B1818">
            <v>3</v>
          </cell>
          <cell r="Z1818">
            <v>10</v>
          </cell>
        </row>
        <row r="1819">
          <cell r="B1819">
            <v>3</v>
          </cell>
          <cell r="Z1819">
            <v>10</v>
          </cell>
        </row>
        <row r="1820">
          <cell r="B1820">
            <v>3</v>
          </cell>
          <cell r="Z1820">
            <v>0</v>
          </cell>
        </row>
        <row r="1821">
          <cell r="B1821">
            <v>3</v>
          </cell>
          <cell r="Z1821">
            <v>0</v>
          </cell>
        </row>
        <row r="1822">
          <cell r="B1822">
            <v>3</v>
          </cell>
          <cell r="Z1822">
            <v>0</v>
          </cell>
        </row>
        <row r="1823">
          <cell r="B1823">
            <v>3</v>
          </cell>
          <cell r="Z1823">
            <v>0</v>
          </cell>
        </row>
        <row r="1824">
          <cell r="B1824">
            <v>3</v>
          </cell>
          <cell r="Z1824">
            <v>0</v>
          </cell>
        </row>
        <row r="1825">
          <cell r="B1825">
            <v>3</v>
          </cell>
          <cell r="Z1825">
            <v>0</v>
          </cell>
        </row>
        <row r="1826">
          <cell r="B1826">
            <v>3</v>
          </cell>
          <cell r="Z1826">
            <v>0</v>
          </cell>
        </row>
        <row r="1827">
          <cell r="B1827">
            <v>3</v>
          </cell>
          <cell r="Z1827">
            <v>0</v>
          </cell>
        </row>
        <row r="1828">
          <cell r="B1828">
            <v>3</v>
          </cell>
          <cell r="Z1828">
            <v>0</v>
          </cell>
        </row>
        <row r="1829">
          <cell r="B1829">
            <v>3</v>
          </cell>
          <cell r="Z1829">
            <v>0</v>
          </cell>
        </row>
        <row r="1830">
          <cell r="B1830">
            <v>3</v>
          </cell>
          <cell r="Z1830">
            <v>0</v>
          </cell>
        </row>
        <row r="1831">
          <cell r="B1831">
            <v>3</v>
          </cell>
          <cell r="Z1831">
            <v>0</v>
          </cell>
        </row>
        <row r="1832">
          <cell r="B1832">
            <v>3</v>
          </cell>
          <cell r="Z1832">
            <v>0</v>
          </cell>
        </row>
        <row r="1833">
          <cell r="B1833">
            <v>3</v>
          </cell>
          <cell r="Z1833">
            <v>0</v>
          </cell>
        </row>
        <row r="1834">
          <cell r="B1834">
            <v>3</v>
          </cell>
          <cell r="Z1834">
            <v>0</v>
          </cell>
        </row>
        <row r="1835">
          <cell r="B1835">
            <v>3</v>
          </cell>
          <cell r="Z1835">
            <v>0</v>
          </cell>
        </row>
        <row r="1836">
          <cell r="B1836">
            <v>3</v>
          </cell>
          <cell r="Z1836">
            <v>0</v>
          </cell>
        </row>
        <row r="1837">
          <cell r="B1837">
            <v>3</v>
          </cell>
          <cell r="Z1837">
            <v>0</v>
          </cell>
        </row>
        <row r="1838">
          <cell r="B1838">
            <v>3</v>
          </cell>
          <cell r="Z1838">
            <v>0</v>
          </cell>
        </row>
        <row r="1839">
          <cell r="B1839">
            <v>3</v>
          </cell>
          <cell r="Z1839">
            <v>0</v>
          </cell>
        </row>
        <row r="1840">
          <cell r="B1840">
            <v>3</v>
          </cell>
          <cell r="Z1840">
            <v>0</v>
          </cell>
        </row>
        <row r="1841">
          <cell r="B1841">
            <v>3</v>
          </cell>
          <cell r="Z1841">
            <v>0</v>
          </cell>
        </row>
        <row r="1842">
          <cell r="B1842">
            <v>3</v>
          </cell>
          <cell r="Z1842">
            <v>0</v>
          </cell>
        </row>
        <row r="1843">
          <cell r="B1843">
            <v>3</v>
          </cell>
          <cell r="Z1843">
            <v>0</v>
          </cell>
        </row>
        <row r="1844">
          <cell r="B1844">
            <v>3</v>
          </cell>
          <cell r="Z1844">
            <v>0</v>
          </cell>
        </row>
        <row r="1845">
          <cell r="B1845">
            <v>3</v>
          </cell>
          <cell r="Z1845">
            <v>0</v>
          </cell>
        </row>
        <row r="1846">
          <cell r="B1846">
            <v>3</v>
          </cell>
          <cell r="Z1846">
            <v>0</v>
          </cell>
        </row>
        <row r="1847">
          <cell r="B1847">
            <v>3</v>
          </cell>
          <cell r="Z1847">
            <v>0</v>
          </cell>
        </row>
        <row r="1848">
          <cell r="B1848">
            <v>3</v>
          </cell>
          <cell r="Z1848">
            <v>0</v>
          </cell>
        </row>
        <row r="1849">
          <cell r="B1849">
            <v>3</v>
          </cell>
          <cell r="Z1849">
            <v>0</v>
          </cell>
        </row>
        <row r="1850">
          <cell r="B1850">
            <v>3</v>
          </cell>
          <cell r="Z1850">
            <v>0</v>
          </cell>
        </row>
        <row r="1851">
          <cell r="B1851">
            <v>3</v>
          </cell>
          <cell r="Z1851">
            <v>0</v>
          </cell>
        </row>
        <row r="1852">
          <cell r="B1852">
            <v>3</v>
          </cell>
          <cell r="Z1852">
            <v>0</v>
          </cell>
        </row>
        <row r="1853">
          <cell r="B1853">
            <v>3</v>
          </cell>
          <cell r="Z1853">
            <v>0</v>
          </cell>
        </row>
        <row r="1854">
          <cell r="B1854">
            <v>3</v>
          </cell>
          <cell r="Z1854">
            <v>0</v>
          </cell>
        </row>
        <row r="1855">
          <cell r="B1855">
            <v>3</v>
          </cell>
          <cell r="Z1855">
            <v>0</v>
          </cell>
        </row>
        <row r="1856">
          <cell r="B1856">
            <v>3</v>
          </cell>
          <cell r="Z1856">
            <v>0</v>
          </cell>
        </row>
        <row r="1857">
          <cell r="B1857">
            <v>3</v>
          </cell>
          <cell r="Z1857">
            <v>0</v>
          </cell>
        </row>
        <row r="1858">
          <cell r="B1858">
            <v>3</v>
          </cell>
          <cell r="Z1858">
            <v>0</v>
          </cell>
        </row>
        <row r="1859">
          <cell r="B1859">
            <v>3</v>
          </cell>
          <cell r="Z1859">
            <v>0</v>
          </cell>
        </row>
        <row r="1860">
          <cell r="B1860">
            <v>3</v>
          </cell>
          <cell r="Z1860">
            <v>0</v>
          </cell>
        </row>
        <row r="1861">
          <cell r="B1861">
            <v>3</v>
          </cell>
          <cell r="Z1861">
            <v>0</v>
          </cell>
        </row>
        <row r="1862">
          <cell r="B1862">
            <v>3</v>
          </cell>
          <cell r="Z1862">
            <v>10</v>
          </cell>
        </row>
        <row r="1863">
          <cell r="B1863">
            <v>3</v>
          </cell>
          <cell r="Z1863">
            <v>10</v>
          </cell>
        </row>
        <row r="1864">
          <cell r="B1864">
            <v>3</v>
          </cell>
          <cell r="Z1864">
            <v>10</v>
          </cell>
        </row>
        <row r="1865">
          <cell r="B1865">
            <v>3</v>
          </cell>
          <cell r="Z1865">
            <v>10</v>
          </cell>
        </row>
        <row r="1866">
          <cell r="B1866">
            <v>3</v>
          </cell>
          <cell r="Z1866">
            <v>10</v>
          </cell>
        </row>
        <row r="1867">
          <cell r="B1867">
            <v>3</v>
          </cell>
          <cell r="Z1867">
            <v>10</v>
          </cell>
        </row>
        <row r="1868">
          <cell r="B1868">
            <v>3</v>
          </cell>
          <cell r="Z1868">
            <v>10</v>
          </cell>
        </row>
        <row r="1869">
          <cell r="B1869">
            <v>3</v>
          </cell>
          <cell r="Z1869">
            <v>10</v>
          </cell>
        </row>
        <row r="1870">
          <cell r="B1870">
            <v>3</v>
          </cell>
          <cell r="Z1870">
            <v>10</v>
          </cell>
        </row>
        <row r="1871">
          <cell r="B1871">
            <v>3</v>
          </cell>
          <cell r="Z1871">
            <v>10</v>
          </cell>
        </row>
        <row r="1872">
          <cell r="B1872">
            <v>3</v>
          </cell>
          <cell r="Z1872">
            <v>10</v>
          </cell>
        </row>
        <row r="1873">
          <cell r="B1873">
            <v>3</v>
          </cell>
          <cell r="Z1873">
            <v>10</v>
          </cell>
        </row>
        <row r="1874">
          <cell r="B1874">
            <v>3</v>
          </cell>
          <cell r="Z1874">
            <v>10</v>
          </cell>
        </row>
        <row r="1875">
          <cell r="B1875">
            <v>3</v>
          </cell>
          <cell r="Z1875">
            <v>10</v>
          </cell>
        </row>
        <row r="1876">
          <cell r="B1876">
            <v>3</v>
          </cell>
          <cell r="Z1876">
            <v>10</v>
          </cell>
        </row>
        <row r="1877">
          <cell r="B1877">
            <v>3</v>
          </cell>
          <cell r="Z1877">
            <v>0</v>
          </cell>
        </row>
        <row r="1878">
          <cell r="B1878">
            <v>3</v>
          </cell>
          <cell r="Z1878">
            <v>0</v>
          </cell>
        </row>
        <row r="1879">
          <cell r="B1879">
            <v>3</v>
          </cell>
          <cell r="Z1879">
            <v>0</v>
          </cell>
        </row>
        <row r="1880">
          <cell r="B1880">
            <v>3</v>
          </cell>
          <cell r="Z1880">
            <v>0</v>
          </cell>
        </row>
        <row r="1881">
          <cell r="B1881">
            <v>3</v>
          </cell>
          <cell r="Z1881">
            <v>0</v>
          </cell>
        </row>
        <row r="1882">
          <cell r="B1882">
            <v>3</v>
          </cell>
          <cell r="Z1882">
            <v>0</v>
          </cell>
        </row>
        <row r="1883">
          <cell r="B1883">
            <v>3</v>
          </cell>
          <cell r="Z1883">
            <v>0</v>
          </cell>
        </row>
        <row r="1884">
          <cell r="B1884">
            <v>3</v>
          </cell>
          <cell r="Z1884">
            <v>0</v>
          </cell>
        </row>
        <row r="1885">
          <cell r="B1885">
            <v>3</v>
          </cell>
          <cell r="Z1885">
            <v>0</v>
          </cell>
        </row>
        <row r="1886">
          <cell r="B1886">
            <v>3</v>
          </cell>
          <cell r="Z1886">
            <v>10</v>
          </cell>
        </row>
        <row r="1887">
          <cell r="B1887">
            <v>3</v>
          </cell>
          <cell r="Z1887">
            <v>10</v>
          </cell>
        </row>
        <row r="1888">
          <cell r="B1888">
            <v>3</v>
          </cell>
          <cell r="Z1888">
            <v>10</v>
          </cell>
        </row>
        <row r="1889">
          <cell r="B1889">
            <v>3</v>
          </cell>
          <cell r="Z1889">
            <v>10</v>
          </cell>
        </row>
        <row r="1890">
          <cell r="B1890">
            <v>3</v>
          </cell>
          <cell r="Z1890">
            <v>10</v>
          </cell>
        </row>
        <row r="1891">
          <cell r="B1891">
            <v>3</v>
          </cell>
          <cell r="Z1891">
            <v>10</v>
          </cell>
        </row>
        <row r="1892">
          <cell r="B1892">
            <v>3</v>
          </cell>
          <cell r="Z1892">
            <v>10</v>
          </cell>
        </row>
        <row r="1893">
          <cell r="B1893">
            <v>3</v>
          </cell>
          <cell r="Z1893">
            <v>10</v>
          </cell>
        </row>
        <row r="1894">
          <cell r="B1894">
            <v>3</v>
          </cell>
          <cell r="Z1894">
            <v>10</v>
          </cell>
        </row>
        <row r="1895">
          <cell r="B1895">
            <v>3</v>
          </cell>
          <cell r="Z1895">
            <v>10</v>
          </cell>
        </row>
        <row r="1896">
          <cell r="B1896">
            <v>3</v>
          </cell>
          <cell r="Z1896">
            <v>10</v>
          </cell>
        </row>
        <row r="1897">
          <cell r="B1897">
            <v>3</v>
          </cell>
          <cell r="Z1897">
            <v>10</v>
          </cell>
        </row>
        <row r="1898">
          <cell r="B1898">
            <v>3</v>
          </cell>
          <cell r="Z1898">
            <v>10</v>
          </cell>
        </row>
        <row r="1899">
          <cell r="B1899">
            <v>3</v>
          </cell>
          <cell r="Z1899">
            <v>10</v>
          </cell>
        </row>
        <row r="1900">
          <cell r="B1900">
            <v>3</v>
          </cell>
          <cell r="Z1900">
            <v>10</v>
          </cell>
        </row>
        <row r="1901">
          <cell r="B1901">
            <v>3</v>
          </cell>
          <cell r="Z1901">
            <v>0</v>
          </cell>
        </row>
        <row r="1902">
          <cell r="B1902">
            <v>3</v>
          </cell>
          <cell r="Z1902">
            <v>0</v>
          </cell>
        </row>
        <row r="1903">
          <cell r="B1903">
            <v>3</v>
          </cell>
          <cell r="Z1903">
            <v>0</v>
          </cell>
        </row>
        <row r="1904">
          <cell r="B1904">
            <v>3</v>
          </cell>
          <cell r="Z1904">
            <v>0</v>
          </cell>
        </row>
        <row r="1905">
          <cell r="B1905">
            <v>3</v>
          </cell>
          <cell r="Z1905">
            <v>0</v>
          </cell>
        </row>
        <row r="1906">
          <cell r="B1906">
            <v>3</v>
          </cell>
          <cell r="Z1906">
            <v>0</v>
          </cell>
        </row>
        <row r="1907">
          <cell r="B1907">
            <v>3</v>
          </cell>
          <cell r="Z1907">
            <v>0</v>
          </cell>
        </row>
        <row r="1908">
          <cell r="B1908">
            <v>3</v>
          </cell>
          <cell r="Z1908">
            <v>0</v>
          </cell>
        </row>
        <row r="1909">
          <cell r="B1909">
            <v>3</v>
          </cell>
          <cell r="Z1909">
            <v>0</v>
          </cell>
        </row>
        <row r="1910">
          <cell r="B1910">
            <v>3</v>
          </cell>
          <cell r="Z1910">
            <v>10</v>
          </cell>
        </row>
        <row r="1911">
          <cell r="B1911">
            <v>3</v>
          </cell>
          <cell r="Z1911">
            <v>10</v>
          </cell>
        </row>
        <row r="1912">
          <cell r="B1912">
            <v>3</v>
          </cell>
          <cell r="Z1912">
            <v>10</v>
          </cell>
        </row>
        <row r="1913">
          <cell r="B1913">
            <v>3</v>
          </cell>
          <cell r="Z1913">
            <v>10</v>
          </cell>
        </row>
        <row r="1914">
          <cell r="B1914">
            <v>3</v>
          </cell>
          <cell r="Z1914">
            <v>10</v>
          </cell>
        </row>
        <row r="1915">
          <cell r="B1915">
            <v>3</v>
          </cell>
          <cell r="Z1915">
            <v>10</v>
          </cell>
        </row>
        <row r="1916">
          <cell r="B1916">
            <v>3</v>
          </cell>
          <cell r="Z1916">
            <v>10</v>
          </cell>
        </row>
        <row r="1917">
          <cell r="B1917">
            <v>3</v>
          </cell>
          <cell r="Z1917">
            <v>10</v>
          </cell>
        </row>
        <row r="1918">
          <cell r="B1918">
            <v>3</v>
          </cell>
          <cell r="Z1918">
            <v>10</v>
          </cell>
        </row>
        <row r="1919">
          <cell r="B1919">
            <v>3</v>
          </cell>
          <cell r="Z1919">
            <v>10</v>
          </cell>
        </row>
        <row r="1920">
          <cell r="B1920">
            <v>3</v>
          </cell>
          <cell r="Z1920">
            <v>10</v>
          </cell>
        </row>
        <row r="1921">
          <cell r="B1921">
            <v>3</v>
          </cell>
          <cell r="Z1921">
            <v>10</v>
          </cell>
        </row>
        <row r="1922">
          <cell r="B1922">
            <v>3</v>
          </cell>
          <cell r="Z1922">
            <v>10</v>
          </cell>
        </row>
        <row r="1923">
          <cell r="B1923">
            <v>3</v>
          </cell>
          <cell r="Z1923">
            <v>10</v>
          </cell>
        </row>
        <row r="1924">
          <cell r="B1924">
            <v>3</v>
          </cell>
          <cell r="Z1924">
            <v>10</v>
          </cell>
        </row>
        <row r="1925">
          <cell r="B1925">
            <v>3</v>
          </cell>
          <cell r="Z1925">
            <v>0</v>
          </cell>
        </row>
        <row r="1926">
          <cell r="B1926">
            <v>3</v>
          </cell>
          <cell r="Z1926">
            <v>0</v>
          </cell>
        </row>
        <row r="1927">
          <cell r="B1927">
            <v>3</v>
          </cell>
          <cell r="Z1927">
            <v>0</v>
          </cell>
        </row>
        <row r="1928">
          <cell r="B1928">
            <v>3</v>
          </cell>
          <cell r="Z1928">
            <v>0</v>
          </cell>
        </row>
        <row r="1929">
          <cell r="B1929">
            <v>3</v>
          </cell>
          <cell r="Z1929">
            <v>0</v>
          </cell>
        </row>
        <row r="1930">
          <cell r="B1930">
            <v>3</v>
          </cell>
          <cell r="Z1930">
            <v>0</v>
          </cell>
        </row>
        <row r="1931">
          <cell r="B1931">
            <v>3</v>
          </cell>
          <cell r="Z1931">
            <v>0</v>
          </cell>
        </row>
        <row r="1932">
          <cell r="B1932">
            <v>3</v>
          </cell>
          <cell r="Z1932">
            <v>0</v>
          </cell>
        </row>
        <row r="1933">
          <cell r="B1933">
            <v>3</v>
          </cell>
          <cell r="Z1933">
            <v>0</v>
          </cell>
        </row>
        <row r="1934">
          <cell r="B1934">
            <v>3</v>
          </cell>
          <cell r="Z1934">
            <v>10</v>
          </cell>
        </row>
        <row r="1935">
          <cell r="B1935">
            <v>3</v>
          </cell>
          <cell r="Z1935">
            <v>10</v>
          </cell>
        </row>
        <row r="1936">
          <cell r="B1936">
            <v>3</v>
          </cell>
          <cell r="Z1936">
            <v>10</v>
          </cell>
        </row>
        <row r="1937">
          <cell r="B1937">
            <v>3</v>
          </cell>
          <cell r="Z1937">
            <v>10</v>
          </cell>
        </row>
        <row r="1938">
          <cell r="B1938">
            <v>3</v>
          </cell>
          <cell r="Z1938">
            <v>10</v>
          </cell>
        </row>
        <row r="1939">
          <cell r="B1939">
            <v>3</v>
          </cell>
          <cell r="Z1939">
            <v>10</v>
          </cell>
        </row>
        <row r="1940">
          <cell r="B1940">
            <v>3</v>
          </cell>
          <cell r="Z1940">
            <v>10</v>
          </cell>
        </row>
        <row r="1941">
          <cell r="B1941">
            <v>3</v>
          </cell>
          <cell r="Z1941">
            <v>10</v>
          </cell>
        </row>
        <row r="1942">
          <cell r="B1942">
            <v>3</v>
          </cell>
          <cell r="Z1942">
            <v>10</v>
          </cell>
        </row>
        <row r="1943">
          <cell r="B1943">
            <v>3</v>
          </cell>
          <cell r="Z1943">
            <v>10</v>
          </cell>
        </row>
        <row r="1944">
          <cell r="B1944">
            <v>3</v>
          </cell>
          <cell r="Z1944">
            <v>10</v>
          </cell>
        </row>
        <row r="1945">
          <cell r="B1945">
            <v>3</v>
          </cell>
          <cell r="Z1945">
            <v>10</v>
          </cell>
        </row>
        <row r="1946">
          <cell r="B1946">
            <v>3</v>
          </cell>
          <cell r="Z1946">
            <v>10</v>
          </cell>
        </row>
        <row r="1947">
          <cell r="B1947">
            <v>3</v>
          </cell>
          <cell r="Z1947">
            <v>10</v>
          </cell>
        </row>
        <row r="1948">
          <cell r="B1948">
            <v>3</v>
          </cell>
          <cell r="Z1948">
            <v>10</v>
          </cell>
        </row>
        <row r="1949">
          <cell r="B1949">
            <v>3</v>
          </cell>
          <cell r="Z1949">
            <v>0</v>
          </cell>
        </row>
        <row r="1950">
          <cell r="B1950">
            <v>3</v>
          </cell>
          <cell r="Z1950">
            <v>0</v>
          </cell>
        </row>
        <row r="1951">
          <cell r="B1951">
            <v>3</v>
          </cell>
          <cell r="Z1951">
            <v>0</v>
          </cell>
        </row>
        <row r="1952">
          <cell r="B1952">
            <v>3</v>
          </cell>
          <cell r="Z1952">
            <v>0</v>
          </cell>
        </row>
        <row r="1953">
          <cell r="B1953">
            <v>3</v>
          </cell>
          <cell r="Z1953">
            <v>0</v>
          </cell>
        </row>
        <row r="1954">
          <cell r="B1954">
            <v>3</v>
          </cell>
          <cell r="Z1954">
            <v>0</v>
          </cell>
        </row>
        <row r="1955">
          <cell r="B1955">
            <v>3</v>
          </cell>
          <cell r="Z1955">
            <v>0</v>
          </cell>
        </row>
        <row r="1956">
          <cell r="B1956">
            <v>3</v>
          </cell>
          <cell r="Z1956">
            <v>0</v>
          </cell>
        </row>
        <row r="1957">
          <cell r="B1957">
            <v>3</v>
          </cell>
          <cell r="Z1957">
            <v>0</v>
          </cell>
        </row>
        <row r="1958">
          <cell r="B1958">
            <v>3</v>
          </cell>
          <cell r="Z1958">
            <v>10</v>
          </cell>
        </row>
        <row r="1959">
          <cell r="B1959">
            <v>3</v>
          </cell>
          <cell r="Z1959">
            <v>10</v>
          </cell>
        </row>
        <row r="1960">
          <cell r="B1960">
            <v>3</v>
          </cell>
          <cell r="Z1960">
            <v>10</v>
          </cell>
        </row>
        <row r="1961">
          <cell r="B1961">
            <v>3</v>
          </cell>
          <cell r="Z1961">
            <v>10</v>
          </cell>
        </row>
        <row r="1962">
          <cell r="B1962">
            <v>3</v>
          </cell>
          <cell r="Z1962">
            <v>10</v>
          </cell>
        </row>
        <row r="1963">
          <cell r="B1963">
            <v>3</v>
          </cell>
          <cell r="Z1963">
            <v>10</v>
          </cell>
        </row>
        <row r="1964">
          <cell r="B1964">
            <v>3</v>
          </cell>
          <cell r="Z1964">
            <v>10</v>
          </cell>
        </row>
        <row r="1965">
          <cell r="B1965">
            <v>3</v>
          </cell>
          <cell r="Z1965">
            <v>10</v>
          </cell>
        </row>
        <row r="1966">
          <cell r="B1966">
            <v>3</v>
          </cell>
          <cell r="Z1966">
            <v>10</v>
          </cell>
        </row>
        <row r="1967">
          <cell r="B1967">
            <v>3</v>
          </cell>
          <cell r="Z1967">
            <v>10</v>
          </cell>
        </row>
        <row r="1968">
          <cell r="B1968">
            <v>3</v>
          </cell>
          <cell r="Z1968">
            <v>10</v>
          </cell>
        </row>
        <row r="1969">
          <cell r="B1969">
            <v>3</v>
          </cell>
          <cell r="Z1969">
            <v>10</v>
          </cell>
        </row>
        <row r="1970">
          <cell r="B1970">
            <v>3</v>
          </cell>
          <cell r="Z1970">
            <v>10</v>
          </cell>
        </row>
        <row r="1971">
          <cell r="B1971">
            <v>3</v>
          </cell>
          <cell r="Z1971">
            <v>10</v>
          </cell>
        </row>
        <row r="1972">
          <cell r="B1972">
            <v>3</v>
          </cell>
          <cell r="Z1972">
            <v>10</v>
          </cell>
        </row>
        <row r="1973">
          <cell r="B1973">
            <v>3</v>
          </cell>
          <cell r="Z1973">
            <v>0</v>
          </cell>
        </row>
        <row r="1974">
          <cell r="B1974">
            <v>3</v>
          </cell>
          <cell r="Z1974">
            <v>0</v>
          </cell>
        </row>
        <row r="1975">
          <cell r="B1975">
            <v>3</v>
          </cell>
          <cell r="Z1975">
            <v>0</v>
          </cell>
        </row>
        <row r="1976">
          <cell r="B1976">
            <v>3</v>
          </cell>
          <cell r="Z1976">
            <v>0</v>
          </cell>
        </row>
        <row r="1977">
          <cell r="B1977">
            <v>3</v>
          </cell>
          <cell r="Z1977">
            <v>0</v>
          </cell>
        </row>
        <row r="1978">
          <cell r="B1978">
            <v>3</v>
          </cell>
          <cell r="Z1978">
            <v>0</v>
          </cell>
        </row>
        <row r="1979">
          <cell r="B1979">
            <v>3</v>
          </cell>
          <cell r="Z1979">
            <v>0</v>
          </cell>
        </row>
        <row r="1980">
          <cell r="B1980">
            <v>3</v>
          </cell>
          <cell r="Z1980">
            <v>0</v>
          </cell>
        </row>
        <row r="1981">
          <cell r="B1981">
            <v>3</v>
          </cell>
          <cell r="Z1981">
            <v>0</v>
          </cell>
        </row>
        <row r="1982">
          <cell r="B1982">
            <v>3</v>
          </cell>
          <cell r="Z1982">
            <v>0</v>
          </cell>
        </row>
        <row r="1983">
          <cell r="B1983">
            <v>3</v>
          </cell>
          <cell r="Z1983">
            <v>10</v>
          </cell>
        </row>
        <row r="1984">
          <cell r="B1984">
            <v>3</v>
          </cell>
          <cell r="Z1984">
            <v>10</v>
          </cell>
        </row>
        <row r="1985">
          <cell r="B1985">
            <v>3</v>
          </cell>
          <cell r="Z1985">
            <v>10</v>
          </cell>
        </row>
        <row r="1986">
          <cell r="B1986">
            <v>3</v>
          </cell>
          <cell r="Z1986">
            <v>10</v>
          </cell>
        </row>
        <row r="1987">
          <cell r="B1987">
            <v>3</v>
          </cell>
          <cell r="Z1987">
            <v>10</v>
          </cell>
        </row>
        <row r="1988">
          <cell r="B1988">
            <v>3</v>
          </cell>
          <cell r="Z1988">
            <v>0</v>
          </cell>
        </row>
        <row r="1989">
          <cell r="B1989">
            <v>3</v>
          </cell>
          <cell r="Z1989">
            <v>0</v>
          </cell>
        </row>
        <row r="1990">
          <cell r="B1990">
            <v>3</v>
          </cell>
          <cell r="Z1990">
            <v>0</v>
          </cell>
        </row>
        <row r="1991">
          <cell r="B1991">
            <v>3</v>
          </cell>
          <cell r="Z1991">
            <v>0</v>
          </cell>
        </row>
        <row r="1992">
          <cell r="B1992">
            <v>3</v>
          </cell>
          <cell r="Z1992">
            <v>0</v>
          </cell>
        </row>
        <row r="1993">
          <cell r="B1993">
            <v>3</v>
          </cell>
          <cell r="Z1993">
            <v>0</v>
          </cell>
        </row>
        <row r="1994">
          <cell r="B1994">
            <v>3</v>
          </cell>
          <cell r="Z1994">
            <v>0</v>
          </cell>
        </row>
        <row r="1995">
          <cell r="B1995">
            <v>3</v>
          </cell>
          <cell r="Z1995">
            <v>0</v>
          </cell>
        </row>
        <row r="1996">
          <cell r="B1996">
            <v>3</v>
          </cell>
          <cell r="Z1996">
            <v>0</v>
          </cell>
        </row>
        <row r="1997">
          <cell r="B1997">
            <v>3</v>
          </cell>
          <cell r="Z1997">
            <v>0</v>
          </cell>
        </row>
        <row r="1998">
          <cell r="B1998">
            <v>3</v>
          </cell>
          <cell r="Z1998">
            <v>0</v>
          </cell>
        </row>
        <row r="1999">
          <cell r="B1999">
            <v>3</v>
          </cell>
          <cell r="Z1999">
            <v>0</v>
          </cell>
        </row>
        <row r="2000">
          <cell r="B2000">
            <v>3</v>
          </cell>
          <cell r="Z2000">
            <v>0</v>
          </cell>
        </row>
        <row r="2001">
          <cell r="B2001">
            <v>3</v>
          </cell>
          <cell r="Z2001">
            <v>0</v>
          </cell>
        </row>
        <row r="2002">
          <cell r="B2002">
            <v>3</v>
          </cell>
          <cell r="Z2002">
            <v>0</v>
          </cell>
        </row>
        <row r="2003">
          <cell r="B2003">
            <v>3</v>
          </cell>
          <cell r="Z2003">
            <v>0</v>
          </cell>
        </row>
        <row r="2004">
          <cell r="B2004">
            <v>3</v>
          </cell>
          <cell r="Z2004">
            <v>0</v>
          </cell>
        </row>
        <row r="2005">
          <cell r="B2005">
            <v>3</v>
          </cell>
          <cell r="Z2005">
            <v>0</v>
          </cell>
        </row>
        <row r="2006">
          <cell r="B2006">
            <v>3</v>
          </cell>
          <cell r="Z2006">
            <v>0</v>
          </cell>
        </row>
        <row r="2007">
          <cell r="B2007">
            <v>3</v>
          </cell>
          <cell r="Z2007">
            <v>0</v>
          </cell>
        </row>
        <row r="2008">
          <cell r="B2008">
            <v>3</v>
          </cell>
          <cell r="Z2008">
            <v>0</v>
          </cell>
        </row>
        <row r="2009">
          <cell r="B2009">
            <v>3</v>
          </cell>
          <cell r="Z2009">
            <v>0</v>
          </cell>
        </row>
        <row r="2010">
          <cell r="B2010">
            <v>3</v>
          </cell>
          <cell r="Z2010">
            <v>0</v>
          </cell>
        </row>
        <row r="2011">
          <cell r="B2011">
            <v>3</v>
          </cell>
          <cell r="Z2011">
            <v>0</v>
          </cell>
        </row>
        <row r="2012">
          <cell r="B2012">
            <v>3</v>
          </cell>
          <cell r="Z2012">
            <v>0</v>
          </cell>
        </row>
        <row r="2013">
          <cell r="B2013">
            <v>3</v>
          </cell>
          <cell r="Z2013">
            <v>0</v>
          </cell>
        </row>
        <row r="2014">
          <cell r="B2014">
            <v>3</v>
          </cell>
          <cell r="Z2014">
            <v>0</v>
          </cell>
        </row>
        <row r="2015">
          <cell r="B2015">
            <v>3</v>
          </cell>
          <cell r="Z2015">
            <v>0</v>
          </cell>
        </row>
        <row r="2016">
          <cell r="B2016">
            <v>3</v>
          </cell>
          <cell r="Z2016">
            <v>0</v>
          </cell>
        </row>
        <row r="2017">
          <cell r="B2017">
            <v>3</v>
          </cell>
          <cell r="Z2017">
            <v>0</v>
          </cell>
        </row>
        <row r="2018">
          <cell r="B2018">
            <v>3</v>
          </cell>
          <cell r="Z2018">
            <v>0</v>
          </cell>
        </row>
        <row r="2019">
          <cell r="B2019">
            <v>3</v>
          </cell>
          <cell r="Z2019">
            <v>0</v>
          </cell>
        </row>
        <row r="2020">
          <cell r="B2020">
            <v>3</v>
          </cell>
          <cell r="Z2020">
            <v>0</v>
          </cell>
        </row>
        <row r="2021">
          <cell r="B2021">
            <v>3</v>
          </cell>
          <cell r="Z2021">
            <v>0</v>
          </cell>
        </row>
        <row r="2022">
          <cell r="B2022">
            <v>3</v>
          </cell>
          <cell r="Z2022">
            <v>0</v>
          </cell>
        </row>
        <row r="2023">
          <cell r="B2023">
            <v>3</v>
          </cell>
          <cell r="Z2023">
            <v>0</v>
          </cell>
        </row>
        <row r="2024">
          <cell r="B2024">
            <v>3</v>
          </cell>
          <cell r="Z2024">
            <v>0</v>
          </cell>
        </row>
        <row r="2025">
          <cell r="B2025">
            <v>3</v>
          </cell>
          <cell r="Z2025">
            <v>0</v>
          </cell>
        </row>
        <row r="2026">
          <cell r="B2026">
            <v>3</v>
          </cell>
          <cell r="Z2026">
            <v>0</v>
          </cell>
        </row>
        <row r="2027">
          <cell r="B2027">
            <v>3</v>
          </cell>
          <cell r="Z2027">
            <v>0</v>
          </cell>
        </row>
        <row r="2028">
          <cell r="B2028">
            <v>3</v>
          </cell>
          <cell r="Z2028">
            <v>0</v>
          </cell>
        </row>
        <row r="2029">
          <cell r="B2029">
            <v>3</v>
          </cell>
          <cell r="Z2029">
            <v>0</v>
          </cell>
        </row>
        <row r="2030">
          <cell r="B2030">
            <v>3</v>
          </cell>
          <cell r="Z2030">
            <v>10</v>
          </cell>
        </row>
        <row r="2031">
          <cell r="B2031">
            <v>3</v>
          </cell>
          <cell r="Z2031">
            <v>10</v>
          </cell>
        </row>
        <row r="2032">
          <cell r="B2032">
            <v>3</v>
          </cell>
          <cell r="Z2032">
            <v>10</v>
          </cell>
        </row>
        <row r="2033">
          <cell r="B2033">
            <v>3</v>
          </cell>
          <cell r="Z2033">
            <v>10</v>
          </cell>
        </row>
        <row r="2034">
          <cell r="B2034">
            <v>3</v>
          </cell>
          <cell r="Z2034">
            <v>10</v>
          </cell>
        </row>
        <row r="2035">
          <cell r="B2035">
            <v>3</v>
          </cell>
          <cell r="Z2035">
            <v>10</v>
          </cell>
        </row>
        <row r="2036">
          <cell r="B2036">
            <v>3</v>
          </cell>
          <cell r="Z2036">
            <v>10</v>
          </cell>
        </row>
        <row r="2037">
          <cell r="B2037">
            <v>3</v>
          </cell>
          <cell r="Z2037">
            <v>10</v>
          </cell>
        </row>
        <row r="2038">
          <cell r="B2038">
            <v>3</v>
          </cell>
          <cell r="Z2038">
            <v>10</v>
          </cell>
        </row>
        <row r="2039">
          <cell r="B2039">
            <v>3</v>
          </cell>
          <cell r="Z2039">
            <v>10</v>
          </cell>
        </row>
        <row r="2040">
          <cell r="B2040">
            <v>3</v>
          </cell>
          <cell r="Z2040">
            <v>10</v>
          </cell>
        </row>
        <row r="2041">
          <cell r="B2041">
            <v>3</v>
          </cell>
          <cell r="Z2041">
            <v>10</v>
          </cell>
        </row>
        <row r="2042">
          <cell r="B2042">
            <v>3</v>
          </cell>
          <cell r="Z2042">
            <v>10</v>
          </cell>
        </row>
        <row r="2043">
          <cell r="B2043">
            <v>3</v>
          </cell>
          <cell r="Z2043">
            <v>10</v>
          </cell>
        </row>
        <row r="2044">
          <cell r="B2044">
            <v>3</v>
          </cell>
          <cell r="Z2044">
            <v>10</v>
          </cell>
        </row>
        <row r="2045">
          <cell r="B2045">
            <v>3</v>
          </cell>
          <cell r="Z2045">
            <v>0</v>
          </cell>
        </row>
        <row r="2046">
          <cell r="B2046">
            <v>3</v>
          </cell>
          <cell r="Z2046">
            <v>0</v>
          </cell>
        </row>
        <row r="2047">
          <cell r="B2047">
            <v>3</v>
          </cell>
          <cell r="Z2047">
            <v>0</v>
          </cell>
        </row>
        <row r="2048">
          <cell r="B2048">
            <v>3</v>
          </cell>
          <cell r="Z2048">
            <v>0</v>
          </cell>
        </row>
        <row r="2049">
          <cell r="B2049">
            <v>3</v>
          </cell>
          <cell r="Z2049">
            <v>0</v>
          </cell>
        </row>
        <row r="2050">
          <cell r="B2050">
            <v>3</v>
          </cell>
          <cell r="Z2050">
            <v>0</v>
          </cell>
        </row>
        <row r="2051">
          <cell r="B2051">
            <v>3</v>
          </cell>
          <cell r="Z2051">
            <v>0</v>
          </cell>
        </row>
        <row r="2052">
          <cell r="B2052">
            <v>3</v>
          </cell>
          <cell r="Z2052">
            <v>0</v>
          </cell>
        </row>
        <row r="2053">
          <cell r="B2053">
            <v>3</v>
          </cell>
          <cell r="Z2053">
            <v>0</v>
          </cell>
        </row>
        <row r="2054">
          <cell r="B2054">
            <v>3</v>
          </cell>
          <cell r="Z2054">
            <v>10</v>
          </cell>
        </row>
        <row r="2055">
          <cell r="B2055">
            <v>3</v>
          </cell>
          <cell r="Z2055">
            <v>10</v>
          </cell>
        </row>
        <row r="2056">
          <cell r="B2056">
            <v>3</v>
          </cell>
          <cell r="Z2056">
            <v>10</v>
          </cell>
        </row>
        <row r="2057">
          <cell r="B2057">
            <v>3</v>
          </cell>
          <cell r="Z2057">
            <v>10</v>
          </cell>
        </row>
        <row r="2058">
          <cell r="B2058">
            <v>3</v>
          </cell>
          <cell r="Z2058">
            <v>10</v>
          </cell>
        </row>
        <row r="2059">
          <cell r="B2059">
            <v>3</v>
          </cell>
          <cell r="Z2059">
            <v>10</v>
          </cell>
        </row>
        <row r="2060">
          <cell r="B2060">
            <v>3</v>
          </cell>
          <cell r="Z2060">
            <v>10</v>
          </cell>
        </row>
        <row r="2061">
          <cell r="B2061">
            <v>3</v>
          </cell>
          <cell r="Z2061">
            <v>10</v>
          </cell>
        </row>
        <row r="2062">
          <cell r="B2062">
            <v>3</v>
          </cell>
          <cell r="Z2062">
            <v>10</v>
          </cell>
        </row>
        <row r="2063">
          <cell r="B2063">
            <v>3</v>
          </cell>
          <cell r="Z2063">
            <v>10</v>
          </cell>
        </row>
        <row r="2064">
          <cell r="B2064">
            <v>3</v>
          </cell>
          <cell r="Z2064">
            <v>10</v>
          </cell>
        </row>
        <row r="2065">
          <cell r="B2065">
            <v>3</v>
          </cell>
          <cell r="Z2065">
            <v>10</v>
          </cell>
        </row>
        <row r="2066">
          <cell r="B2066">
            <v>3</v>
          </cell>
          <cell r="Z2066">
            <v>10</v>
          </cell>
        </row>
        <row r="2067">
          <cell r="B2067">
            <v>3</v>
          </cell>
          <cell r="Z2067">
            <v>10</v>
          </cell>
        </row>
        <row r="2068">
          <cell r="B2068">
            <v>3</v>
          </cell>
          <cell r="Z2068">
            <v>10</v>
          </cell>
        </row>
        <row r="2069">
          <cell r="B2069">
            <v>3</v>
          </cell>
          <cell r="Z2069">
            <v>0</v>
          </cell>
        </row>
        <row r="2070">
          <cell r="B2070">
            <v>3</v>
          </cell>
          <cell r="Z2070">
            <v>0</v>
          </cell>
        </row>
        <row r="2071">
          <cell r="B2071">
            <v>3</v>
          </cell>
          <cell r="Z2071">
            <v>0</v>
          </cell>
        </row>
        <row r="2072">
          <cell r="B2072">
            <v>3</v>
          </cell>
          <cell r="Z2072">
            <v>0</v>
          </cell>
        </row>
        <row r="2073">
          <cell r="B2073">
            <v>3</v>
          </cell>
          <cell r="Z2073">
            <v>0</v>
          </cell>
        </row>
        <row r="2074">
          <cell r="B2074">
            <v>3</v>
          </cell>
          <cell r="Z2074">
            <v>0</v>
          </cell>
        </row>
        <row r="2075">
          <cell r="B2075">
            <v>3</v>
          </cell>
          <cell r="Z2075">
            <v>0</v>
          </cell>
        </row>
        <row r="2076">
          <cell r="B2076">
            <v>3</v>
          </cell>
          <cell r="Z2076">
            <v>0</v>
          </cell>
        </row>
        <row r="2077">
          <cell r="B2077">
            <v>3</v>
          </cell>
          <cell r="Z2077">
            <v>0</v>
          </cell>
        </row>
        <row r="2078">
          <cell r="B2078">
            <v>3</v>
          </cell>
          <cell r="Z2078">
            <v>10</v>
          </cell>
        </row>
        <row r="2079">
          <cell r="B2079">
            <v>3</v>
          </cell>
          <cell r="Z2079">
            <v>10</v>
          </cell>
        </row>
        <row r="2080">
          <cell r="B2080">
            <v>3</v>
          </cell>
          <cell r="Z2080">
            <v>10</v>
          </cell>
        </row>
        <row r="2081">
          <cell r="B2081">
            <v>3</v>
          </cell>
          <cell r="Z2081">
            <v>10</v>
          </cell>
        </row>
        <row r="2082">
          <cell r="B2082">
            <v>3</v>
          </cell>
          <cell r="Z2082">
            <v>10</v>
          </cell>
        </row>
        <row r="2083">
          <cell r="B2083">
            <v>3</v>
          </cell>
          <cell r="Z2083">
            <v>10</v>
          </cell>
        </row>
        <row r="2084">
          <cell r="B2084">
            <v>3</v>
          </cell>
          <cell r="Z2084">
            <v>10</v>
          </cell>
        </row>
        <row r="2085">
          <cell r="B2085">
            <v>3</v>
          </cell>
          <cell r="Z2085">
            <v>10</v>
          </cell>
        </row>
        <row r="2086">
          <cell r="B2086">
            <v>3</v>
          </cell>
          <cell r="Z2086">
            <v>10</v>
          </cell>
        </row>
        <row r="2087">
          <cell r="B2087">
            <v>3</v>
          </cell>
          <cell r="Z2087">
            <v>10</v>
          </cell>
        </row>
        <row r="2088">
          <cell r="B2088">
            <v>3</v>
          </cell>
          <cell r="Z2088">
            <v>10</v>
          </cell>
        </row>
        <row r="2089">
          <cell r="B2089">
            <v>3</v>
          </cell>
          <cell r="Z2089">
            <v>10</v>
          </cell>
        </row>
        <row r="2090">
          <cell r="B2090">
            <v>3</v>
          </cell>
          <cell r="Z2090">
            <v>10</v>
          </cell>
        </row>
        <row r="2091">
          <cell r="B2091">
            <v>3</v>
          </cell>
          <cell r="Z2091">
            <v>10</v>
          </cell>
        </row>
        <row r="2092">
          <cell r="B2092">
            <v>3</v>
          </cell>
          <cell r="Z2092">
            <v>10</v>
          </cell>
        </row>
        <row r="2093">
          <cell r="B2093">
            <v>3</v>
          </cell>
          <cell r="Z2093">
            <v>0</v>
          </cell>
        </row>
        <row r="2094">
          <cell r="B2094">
            <v>3</v>
          </cell>
          <cell r="Z2094">
            <v>0</v>
          </cell>
        </row>
        <row r="2095">
          <cell r="B2095">
            <v>3</v>
          </cell>
          <cell r="Z2095">
            <v>0</v>
          </cell>
        </row>
        <row r="2096">
          <cell r="B2096">
            <v>3</v>
          </cell>
          <cell r="Z2096">
            <v>0</v>
          </cell>
        </row>
        <row r="2097">
          <cell r="B2097">
            <v>3</v>
          </cell>
          <cell r="Z2097">
            <v>0</v>
          </cell>
        </row>
        <row r="2098">
          <cell r="B2098">
            <v>3</v>
          </cell>
          <cell r="Z2098">
            <v>0</v>
          </cell>
        </row>
        <row r="2099">
          <cell r="B2099">
            <v>3</v>
          </cell>
          <cell r="Z2099">
            <v>0</v>
          </cell>
        </row>
        <row r="2100">
          <cell r="B2100">
            <v>3</v>
          </cell>
          <cell r="Z2100">
            <v>0</v>
          </cell>
        </row>
        <row r="2101">
          <cell r="B2101">
            <v>3</v>
          </cell>
          <cell r="Z2101">
            <v>0</v>
          </cell>
        </row>
        <row r="2102">
          <cell r="B2102">
            <v>3</v>
          </cell>
          <cell r="Z2102">
            <v>10</v>
          </cell>
        </row>
        <row r="2103">
          <cell r="B2103">
            <v>3</v>
          </cell>
          <cell r="Z2103">
            <v>10</v>
          </cell>
        </row>
        <row r="2104">
          <cell r="B2104">
            <v>3</v>
          </cell>
          <cell r="Z2104">
            <v>10</v>
          </cell>
        </row>
        <row r="2105">
          <cell r="B2105">
            <v>3</v>
          </cell>
          <cell r="Z2105">
            <v>10</v>
          </cell>
        </row>
        <row r="2106">
          <cell r="B2106">
            <v>3</v>
          </cell>
          <cell r="Z2106">
            <v>10</v>
          </cell>
        </row>
        <row r="2107">
          <cell r="B2107">
            <v>3</v>
          </cell>
          <cell r="Z2107">
            <v>10</v>
          </cell>
        </row>
        <row r="2108">
          <cell r="B2108">
            <v>3</v>
          </cell>
          <cell r="Z2108">
            <v>10</v>
          </cell>
        </row>
        <row r="2109">
          <cell r="B2109">
            <v>3</v>
          </cell>
          <cell r="Z2109">
            <v>10</v>
          </cell>
        </row>
        <row r="2110">
          <cell r="B2110">
            <v>3</v>
          </cell>
          <cell r="Z2110">
            <v>10</v>
          </cell>
        </row>
        <row r="2111">
          <cell r="B2111">
            <v>3</v>
          </cell>
          <cell r="Z2111">
            <v>10</v>
          </cell>
        </row>
        <row r="2112">
          <cell r="B2112">
            <v>3</v>
          </cell>
          <cell r="Z2112">
            <v>10</v>
          </cell>
        </row>
        <row r="2113">
          <cell r="B2113">
            <v>3</v>
          </cell>
          <cell r="Z2113">
            <v>10</v>
          </cell>
        </row>
        <row r="2114">
          <cell r="B2114">
            <v>3</v>
          </cell>
          <cell r="Z2114">
            <v>10</v>
          </cell>
        </row>
        <row r="2115">
          <cell r="B2115">
            <v>3</v>
          </cell>
          <cell r="Z2115">
            <v>10</v>
          </cell>
        </row>
        <row r="2116">
          <cell r="B2116">
            <v>3</v>
          </cell>
          <cell r="Z2116">
            <v>10</v>
          </cell>
        </row>
        <row r="2117">
          <cell r="B2117">
            <v>3</v>
          </cell>
          <cell r="Z2117">
            <v>0</v>
          </cell>
        </row>
        <row r="2118">
          <cell r="B2118">
            <v>3</v>
          </cell>
          <cell r="Z2118">
            <v>0</v>
          </cell>
        </row>
        <row r="2119">
          <cell r="B2119">
            <v>3</v>
          </cell>
          <cell r="Z2119">
            <v>0</v>
          </cell>
        </row>
        <row r="2120">
          <cell r="B2120">
            <v>3</v>
          </cell>
          <cell r="Z2120">
            <v>0</v>
          </cell>
        </row>
        <row r="2121">
          <cell r="B2121">
            <v>3</v>
          </cell>
          <cell r="Z2121">
            <v>0</v>
          </cell>
        </row>
        <row r="2122">
          <cell r="B2122">
            <v>3</v>
          </cell>
          <cell r="Z2122">
            <v>0</v>
          </cell>
        </row>
        <row r="2123">
          <cell r="B2123">
            <v>3</v>
          </cell>
          <cell r="Z2123">
            <v>0</v>
          </cell>
        </row>
        <row r="2124">
          <cell r="B2124">
            <v>3</v>
          </cell>
          <cell r="Z2124">
            <v>0</v>
          </cell>
        </row>
        <row r="2125">
          <cell r="B2125">
            <v>3</v>
          </cell>
          <cell r="Z2125">
            <v>0</v>
          </cell>
        </row>
        <row r="2126">
          <cell r="B2126">
            <v>3</v>
          </cell>
          <cell r="Z2126">
            <v>10</v>
          </cell>
        </row>
        <row r="2127">
          <cell r="B2127">
            <v>3</v>
          </cell>
          <cell r="Z2127">
            <v>10</v>
          </cell>
        </row>
        <row r="2128">
          <cell r="B2128">
            <v>3</v>
          </cell>
          <cell r="Z2128">
            <v>10</v>
          </cell>
        </row>
        <row r="2129">
          <cell r="B2129">
            <v>3</v>
          </cell>
          <cell r="Z2129">
            <v>10</v>
          </cell>
        </row>
        <row r="2130">
          <cell r="B2130">
            <v>3</v>
          </cell>
          <cell r="Z2130">
            <v>10</v>
          </cell>
        </row>
        <row r="2131">
          <cell r="B2131">
            <v>3</v>
          </cell>
          <cell r="Z2131">
            <v>10</v>
          </cell>
        </row>
        <row r="2132">
          <cell r="B2132">
            <v>3</v>
          </cell>
          <cell r="Z2132">
            <v>10</v>
          </cell>
        </row>
        <row r="2133">
          <cell r="B2133">
            <v>3</v>
          </cell>
          <cell r="Z2133">
            <v>10</v>
          </cell>
        </row>
        <row r="2134">
          <cell r="B2134">
            <v>3</v>
          </cell>
          <cell r="Z2134">
            <v>10</v>
          </cell>
        </row>
        <row r="2135">
          <cell r="B2135">
            <v>3</v>
          </cell>
          <cell r="Z2135">
            <v>10</v>
          </cell>
        </row>
        <row r="2136">
          <cell r="B2136">
            <v>3</v>
          </cell>
          <cell r="Z2136">
            <v>10</v>
          </cell>
        </row>
        <row r="2137">
          <cell r="B2137">
            <v>3</v>
          </cell>
          <cell r="Z2137">
            <v>10</v>
          </cell>
        </row>
        <row r="2138">
          <cell r="B2138">
            <v>3</v>
          </cell>
          <cell r="Z2138">
            <v>10</v>
          </cell>
        </row>
        <row r="2139">
          <cell r="B2139">
            <v>3</v>
          </cell>
          <cell r="Z2139">
            <v>10</v>
          </cell>
        </row>
        <row r="2140">
          <cell r="B2140">
            <v>3</v>
          </cell>
          <cell r="Z2140">
            <v>10</v>
          </cell>
        </row>
        <row r="2141">
          <cell r="B2141">
            <v>3</v>
          </cell>
          <cell r="Z2141">
            <v>0</v>
          </cell>
        </row>
        <row r="2142">
          <cell r="B2142">
            <v>3</v>
          </cell>
          <cell r="Z2142">
            <v>0</v>
          </cell>
        </row>
        <row r="2143">
          <cell r="B2143">
            <v>3</v>
          </cell>
          <cell r="Z2143">
            <v>0</v>
          </cell>
        </row>
        <row r="2144">
          <cell r="B2144">
            <v>3</v>
          </cell>
          <cell r="Z2144">
            <v>0</v>
          </cell>
        </row>
        <row r="2145">
          <cell r="B2145">
            <v>3</v>
          </cell>
          <cell r="Z2145">
            <v>0</v>
          </cell>
        </row>
        <row r="2146">
          <cell r="B2146">
            <v>3</v>
          </cell>
          <cell r="Z2146">
            <v>0</v>
          </cell>
        </row>
        <row r="2147">
          <cell r="B2147">
            <v>3</v>
          </cell>
          <cell r="Z2147">
            <v>0</v>
          </cell>
        </row>
        <row r="2148">
          <cell r="B2148">
            <v>3</v>
          </cell>
          <cell r="Z2148">
            <v>0</v>
          </cell>
        </row>
        <row r="2149">
          <cell r="B2149">
            <v>3</v>
          </cell>
          <cell r="Z2149">
            <v>0</v>
          </cell>
        </row>
        <row r="2150">
          <cell r="B2150">
            <v>3</v>
          </cell>
          <cell r="Z2150">
            <v>0</v>
          </cell>
        </row>
        <row r="2151">
          <cell r="B2151">
            <v>3</v>
          </cell>
          <cell r="Z2151">
            <v>10</v>
          </cell>
        </row>
        <row r="2152">
          <cell r="B2152">
            <v>3</v>
          </cell>
          <cell r="Z2152">
            <v>10</v>
          </cell>
        </row>
        <row r="2153">
          <cell r="B2153">
            <v>3</v>
          </cell>
          <cell r="Z2153">
            <v>10</v>
          </cell>
        </row>
        <row r="2154">
          <cell r="B2154">
            <v>3</v>
          </cell>
          <cell r="Z2154">
            <v>10</v>
          </cell>
        </row>
        <row r="2155">
          <cell r="B2155">
            <v>3</v>
          </cell>
          <cell r="Z2155">
            <v>10</v>
          </cell>
        </row>
        <row r="2156">
          <cell r="B2156">
            <v>3</v>
          </cell>
          <cell r="Z2156">
            <v>0</v>
          </cell>
        </row>
        <row r="2157">
          <cell r="B2157">
            <v>3</v>
          </cell>
          <cell r="Z2157">
            <v>0</v>
          </cell>
        </row>
        <row r="2158">
          <cell r="B2158">
            <v>3</v>
          </cell>
          <cell r="Z2158">
            <v>0</v>
          </cell>
        </row>
        <row r="2159">
          <cell r="B2159">
            <v>3</v>
          </cell>
          <cell r="Z2159">
            <v>0</v>
          </cell>
        </row>
        <row r="2160">
          <cell r="B2160">
            <v>3</v>
          </cell>
          <cell r="Z2160">
            <v>0</v>
          </cell>
        </row>
        <row r="2161">
          <cell r="B2161">
            <v>3</v>
          </cell>
          <cell r="Z2161">
            <v>0</v>
          </cell>
        </row>
        <row r="2162">
          <cell r="B2162">
            <v>3</v>
          </cell>
          <cell r="Z2162">
            <v>0</v>
          </cell>
        </row>
        <row r="2163">
          <cell r="B2163">
            <v>3</v>
          </cell>
          <cell r="Z2163">
            <v>0</v>
          </cell>
        </row>
        <row r="2164">
          <cell r="B2164">
            <v>3</v>
          </cell>
          <cell r="Z2164">
            <v>0</v>
          </cell>
        </row>
        <row r="2165">
          <cell r="B2165">
            <v>3</v>
          </cell>
          <cell r="Z2165">
            <v>0</v>
          </cell>
        </row>
        <row r="2166">
          <cell r="B2166">
            <v>3</v>
          </cell>
          <cell r="Z2166">
            <v>0</v>
          </cell>
        </row>
        <row r="2167">
          <cell r="B2167">
            <v>4</v>
          </cell>
          <cell r="Z2167">
            <v>0</v>
          </cell>
        </row>
        <row r="2168">
          <cell r="B2168">
            <v>4</v>
          </cell>
          <cell r="Z2168">
            <v>0</v>
          </cell>
        </row>
        <row r="2169">
          <cell r="B2169">
            <v>4</v>
          </cell>
          <cell r="Z2169">
            <v>0</v>
          </cell>
        </row>
        <row r="2170">
          <cell r="B2170">
            <v>4</v>
          </cell>
          <cell r="Z2170">
            <v>0</v>
          </cell>
        </row>
        <row r="2171">
          <cell r="B2171">
            <v>4</v>
          </cell>
          <cell r="Z2171">
            <v>0</v>
          </cell>
        </row>
        <row r="2172">
          <cell r="B2172">
            <v>4</v>
          </cell>
          <cell r="Z2172">
            <v>0</v>
          </cell>
        </row>
        <row r="2173">
          <cell r="B2173">
            <v>4</v>
          </cell>
          <cell r="Z2173">
            <v>0</v>
          </cell>
        </row>
        <row r="2174">
          <cell r="B2174">
            <v>4</v>
          </cell>
          <cell r="Z2174">
            <v>0</v>
          </cell>
        </row>
        <row r="2175">
          <cell r="B2175">
            <v>4</v>
          </cell>
          <cell r="Z2175">
            <v>0</v>
          </cell>
        </row>
        <row r="2176">
          <cell r="B2176">
            <v>4</v>
          </cell>
          <cell r="Z2176">
            <v>0</v>
          </cell>
        </row>
        <row r="2177">
          <cell r="B2177">
            <v>4</v>
          </cell>
          <cell r="Z2177">
            <v>0</v>
          </cell>
        </row>
        <row r="2178">
          <cell r="B2178">
            <v>4</v>
          </cell>
          <cell r="Z2178">
            <v>0</v>
          </cell>
        </row>
        <row r="2179">
          <cell r="B2179">
            <v>4</v>
          </cell>
          <cell r="Z2179">
            <v>0</v>
          </cell>
        </row>
        <row r="2180">
          <cell r="B2180">
            <v>4</v>
          </cell>
          <cell r="Z2180">
            <v>0</v>
          </cell>
        </row>
        <row r="2181">
          <cell r="B2181">
            <v>4</v>
          </cell>
          <cell r="Z2181">
            <v>0</v>
          </cell>
        </row>
        <row r="2182">
          <cell r="B2182">
            <v>4</v>
          </cell>
          <cell r="Z2182">
            <v>0</v>
          </cell>
        </row>
        <row r="2183">
          <cell r="B2183">
            <v>4</v>
          </cell>
          <cell r="Z2183">
            <v>0</v>
          </cell>
        </row>
        <row r="2184">
          <cell r="B2184">
            <v>4</v>
          </cell>
          <cell r="Z2184">
            <v>0</v>
          </cell>
        </row>
        <row r="2185">
          <cell r="B2185">
            <v>4</v>
          </cell>
          <cell r="Z2185">
            <v>0</v>
          </cell>
        </row>
        <row r="2186">
          <cell r="B2186">
            <v>4</v>
          </cell>
          <cell r="Z2186">
            <v>0</v>
          </cell>
        </row>
        <row r="2187">
          <cell r="B2187">
            <v>4</v>
          </cell>
          <cell r="Z2187">
            <v>0</v>
          </cell>
        </row>
        <row r="2188">
          <cell r="B2188">
            <v>4</v>
          </cell>
          <cell r="Z2188">
            <v>0</v>
          </cell>
        </row>
        <row r="2189">
          <cell r="B2189">
            <v>4</v>
          </cell>
          <cell r="Z2189">
            <v>0</v>
          </cell>
        </row>
        <row r="2190">
          <cell r="B2190">
            <v>4</v>
          </cell>
          <cell r="Z2190">
            <v>0</v>
          </cell>
        </row>
        <row r="2191">
          <cell r="B2191">
            <v>4</v>
          </cell>
          <cell r="Z2191">
            <v>0</v>
          </cell>
        </row>
        <row r="2192">
          <cell r="B2192">
            <v>4</v>
          </cell>
          <cell r="Z2192">
            <v>0</v>
          </cell>
        </row>
        <row r="2193">
          <cell r="B2193">
            <v>4</v>
          </cell>
          <cell r="Z2193">
            <v>0</v>
          </cell>
        </row>
        <row r="2194">
          <cell r="B2194">
            <v>4</v>
          </cell>
          <cell r="Z2194">
            <v>0</v>
          </cell>
        </row>
        <row r="2195">
          <cell r="B2195">
            <v>4</v>
          </cell>
          <cell r="Z2195">
            <v>0</v>
          </cell>
        </row>
        <row r="2196">
          <cell r="B2196">
            <v>4</v>
          </cell>
          <cell r="Z2196">
            <v>0</v>
          </cell>
        </row>
        <row r="2197">
          <cell r="B2197">
            <v>4</v>
          </cell>
          <cell r="Z2197">
            <v>0</v>
          </cell>
        </row>
        <row r="2198">
          <cell r="B2198">
            <v>4</v>
          </cell>
          <cell r="Z2198">
            <v>10</v>
          </cell>
        </row>
        <row r="2199">
          <cell r="B2199">
            <v>4</v>
          </cell>
          <cell r="Z2199">
            <v>10</v>
          </cell>
        </row>
        <row r="2200">
          <cell r="B2200">
            <v>4</v>
          </cell>
          <cell r="Z2200">
            <v>10</v>
          </cell>
        </row>
        <row r="2201">
          <cell r="B2201">
            <v>4</v>
          </cell>
          <cell r="Z2201">
            <v>10</v>
          </cell>
        </row>
        <row r="2202">
          <cell r="B2202">
            <v>4</v>
          </cell>
          <cell r="Z2202">
            <v>10</v>
          </cell>
        </row>
        <row r="2203">
          <cell r="B2203">
            <v>4</v>
          </cell>
          <cell r="Z2203">
            <v>10</v>
          </cell>
        </row>
        <row r="2204">
          <cell r="B2204">
            <v>4</v>
          </cell>
          <cell r="Z2204">
            <v>10</v>
          </cell>
        </row>
        <row r="2205">
          <cell r="B2205">
            <v>4</v>
          </cell>
          <cell r="Z2205">
            <v>10</v>
          </cell>
        </row>
        <row r="2206">
          <cell r="B2206">
            <v>4</v>
          </cell>
          <cell r="Z2206">
            <v>10</v>
          </cell>
        </row>
        <row r="2207">
          <cell r="B2207">
            <v>4</v>
          </cell>
          <cell r="Z2207">
            <v>10</v>
          </cell>
        </row>
        <row r="2208">
          <cell r="B2208">
            <v>4</v>
          </cell>
          <cell r="Z2208">
            <v>10</v>
          </cell>
        </row>
        <row r="2209">
          <cell r="B2209">
            <v>4</v>
          </cell>
          <cell r="Z2209">
            <v>10</v>
          </cell>
        </row>
        <row r="2210">
          <cell r="B2210">
            <v>4</v>
          </cell>
          <cell r="Z2210">
            <v>10</v>
          </cell>
        </row>
        <row r="2211">
          <cell r="B2211">
            <v>4</v>
          </cell>
          <cell r="Z2211">
            <v>10</v>
          </cell>
        </row>
        <row r="2212">
          <cell r="B2212">
            <v>4</v>
          </cell>
          <cell r="Z2212">
            <v>10</v>
          </cell>
        </row>
        <row r="2213">
          <cell r="B2213">
            <v>4</v>
          </cell>
          <cell r="Z2213">
            <v>0</v>
          </cell>
        </row>
        <row r="2214">
          <cell r="B2214">
            <v>4</v>
          </cell>
          <cell r="Z2214">
            <v>0</v>
          </cell>
        </row>
        <row r="2215">
          <cell r="B2215">
            <v>4</v>
          </cell>
          <cell r="Z2215">
            <v>0</v>
          </cell>
        </row>
        <row r="2216">
          <cell r="B2216">
            <v>4</v>
          </cell>
          <cell r="Z2216">
            <v>0</v>
          </cell>
        </row>
        <row r="2217">
          <cell r="B2217">
            <v>4</v>
          </cell>
          <cell r="Z2217">
            <v>0</v>
          </cell>
        </row>
        <row r="2218">
          <cell r="B2218">
            <v>4</v>
          </cell>
          <cell r="Z2218">
            <v>0</v>
          </cell>
        </row>
        <row r="2219">
          <cell r="B2219">
            <v>4</v>
          </cell>
          <cell r="Z2219">
            <v>0</v>
          </cell>
        </row>
        <row r="2220">
          <cell r="B2220">
            <v>4</v>
          </cell>
          <cell r="Z2220">
            <v>0</v>
          </cell>
        </row>
        <row r="2221">
          <cell r="B2221">
            <v>4</v>
          </cell>
          <cell r="Z2221">
            <v>0</v>
          </cell>
        </row>
        <row r="2222">
          <cell r="B2222">
            <v>4</v>
          </cell>
          <cell r="Z2222">
            <v>10</v>
          </cell>
        </row>
        <row r="2223">
          <cell r="B2223">
            <v>4</v>
          </cell>
          <cell r="Z2223">
            <v>10</v>
          </cell>
        </row>
        <row r="2224">
          <cell r="B2224">
            <v>4</v>
          </cell>
          <cell r="Z2224">
            <v>10</v>
          </cell>
        </row>
        <row r="2225">
          <cell r="B2225">
            <v>4</v>
          </cell>
          <cell r="Z2225">
            <v>10</v>
          </cell>
        </row>
        <row r="2226">
          <cell r="B2226">
            <v>4</v>
          </cell>
          <cell r="Z2226">
            <v>10</v>
          </cell>
        </row>
        <row r="2227">
          <cell r="B2227">
            <v>4</v>
          </cell>
          <cell r="Z2227">
            <v>10</v>
          </cell>
        </row>
        <row r="2228">
          <cell r="B2228">
            <v>4</v>
          </cell>
          <cell r="Z2228">
            <v>10</v>
          </cell>
        </row>
        <row r="2229">
          <cell r="B2229">
            <v>4</v>
          </cell>
          <cell r="Z2229">
            <v>10</v>
          </cell>
        </row>
        <row r="2230">
          <cell r="B2230">
            <v>4</v>
          </cell>
          <cell r="Z2230">
            <v>10</v>
          </cell>
        </row>
        <row r="2231">
          <cell r="B2231">
            <v>4</v>
          </cell>
          <cell r="Z2231">
            <v>10</v>
          </cell>
        </row>
        <row r="2232">
          <cell r="B2232">
            <v>4</v>
          </cell>
          <cell r="Z2232">
            <v>10</v>
          </cell>
        </row>
        <row r="2233">
          <cell r="B2233">
            <v>4</v>
          </cell>
          <cell r="Z2233">
            <v>10</v>
          </cell>
        </row>
        <row r="2234">
          <cell r="B2234">
            <v>4</v>
          </cell>
          <cell r="Z2234">
            <v>10</v>
          </cell>
        </row>
        <row r="2235">
          <cell r="B2235">
            <v>4</v>
          </cell>
          <cell r="Z2235">
            <v>10</v>
          </cell>
        </row>
        <row r="2236">
          <cell r="B2236">
            <v>4</v>
          </cell>
          <cell r="Z2236">
            <v>10</v>
          </cell>
        </row>
        <row r="2237">
          <cell r="B2237">
            <v>4</v>
          </cell>
          <cell r="Z2237">
            <v>0</v>
          </cell>
        </row>
        <row r="2238">
          <cell r="B2238">
            <v>4</v>
          </cell>
          <cell r="Z2238">
            <v>0</v>
          </cell>
        </row>
        <row r="2239">
          <cell r="B2239">
            <v>4</v>
          </cell>
          <cell r="Z2239">
            <v>0</v>
          </cell>
        </row>
        <row r="2240">
          <cell r="B2240">
            <v>4</v>
          </cell>
          <cell r="Z2240">
            <v>0</v>
          </cell>
        </row>
        <row r="2241">
          <cell r="B2241">
            <v>4</v>
          </cell>
          <cell r="Z2241">
            <v>0</v>
          </cell>
        </row>
        <row r="2242">
          <cell r="B2242">
            <v>4</v>
          </cell>
          <cell r="Z2242">
            <v>0</v>
          </cell>
        </row>
        <row r="2243">
          <cell r="B2243">
            <v>4</v>
          </cell>
          <cell r="Z2243">
            <v>0</v>
          </cell>
        </row>
        <row r="2244">
          <cell r="B2244">
            <v>4</v>
          </cell>
          <cell r="Z2244">
            <v>0</v>
          </cell>
        </row>
        <row r="2245">
          <cell r="B2245">
            <v>4</v>
          </cell>
          <cell r="Z2245">
            <v>0</v>
          </cell>
        </row>
        <row r="2246">
          <cell r="B2246">
            <v>4</v>
          </cell>
          <cell r="Z2246">
            <v>10</v>
          </cell>
        </row>
        <row r="2247">
          <cell r="B2247">
            <v>4</v>
          </cell>
          <cell r="Z2247">
            <v>10</v>
          </cell>
        </row>
        <row r="2248">
          <cell r="B2248">
            <v>4</v>
          </cell>
          <cell r="Z2248">
            <v>10</v>
          </cell>
        </row>
        <row r="2249">
          <cell r="B2249">
            <v>4</v>
          </cell>
          <cell r="Z2249">
            <v>10</v>
          </cell>
        </row>
        <row r="2250">
          <cell r="B2250">
            <v>4</v>
          </cell>
          <cell r="Z2250">
            <v>10</v>
          </cell>
        </row>
        <row r="2251">
          <cell r="B2251">
            <v>4</v>
          </cell>
          <cell r="Z2251">
            <v>10</v>
          </cell>
        </row>
        <row r="2252">
          <cell r="B2252">
            <v>4</v>
          </cell>
          <cell r="Z2252">
            <v>10</v>
          </cell>
        </row>
        <row r="2253">
          <cell r="B2253">
            <v>4</v>
          </cell>
          <cell r="Z2253">
            <v>10</v>
          </cell>
        </row>
        <row r="2254">
          <cell r="B2254">
            <v>4</v>
          </cell>
          <cell r="Z2254">
            <v>10</v>
          </cell>
        </row>
        <row r="2255">
          <cell r="B2255">
            <v>4</v>
          </cell>
          <cell r="Z2255">
            <v>10</v>
          </cell>
        </row>
        <row r="2256">
          <cell r="B2256">
            <v>4</v>
          </cell>
          <cell r="Z2256">
            <v>10</v>
          </cell>
        </row>
        <row r="2257">
          <cell r="B2257">
            <v>4</v>
          </cell>
          <cell r="Z2257">
            <v>10</v>
          </cell>
        </row>
        <row r="2258">
          <cell r="B2258">
            <v>4</v>
          </cell>
          <cell r="Z2258">
            <v>10</v>
          </cell>
        </row>
        <row r="2259">
          <cell r="B2259">
            <v>4</v>
          </cell>
          <cell r="Z2259">
            <v>10</v>
          </cell>
        </row>
        <row r="2260">
          <cell r="B2260">
            <v>4</v>
          </cell>
          <cell r="Z2260">
            <v>10</v>
          </cell>
        </row>
        <row r="2261">
          <cell r="B2261">
            <v>4</v>
          </cell>
          <cell r="Z2261">
            <v>0</v>
          </cell>
        </row>
        <row r="2262">
          <cell r="B2262">
            <v>4</v>
          </cell>
          <cell r="Z2262">
            <v>0</v>
          </cell>
        </row>
        <row r="2263">
          <cell r="B2263">
            <v>4</v>
          </cell>
          <cell r="Z2263">
            <v>0</v>
          </cell>
        </row>
        <row r="2264">
          <cell r="B2264">
            <v>4</v>
          </cell>
          <cell r="Z2264">
            <v>0</v>
          </cell>
        </row>
        <row r="2265">
          <cell r="B2265">
            <v>4</v>
          </cell>
          <cell r="Z2265">
            <v>0</v>
          </cell>
        </row>
        <row r="2266">
          <cell r="B2266">
            <v>4</v>
          </cell>
          <cell r="Z2266">
            <v>0</v>
          </cell>
        </row>
        <row r="2267">
          <cell r="B2267">
            <v>4</v>
          </cell>
          <cell r="Z2267">
            <v>0</v>
          </cell>
        </row>
        <row r="2268">
          <cell r="B2268">
            <v>4</v>
          </cell>
          <cell r="Z2268">
            <v>0</v>
          </cell>
        </row>
        <row r="2269">
          <cell r="B2269">
            <v>4</v>
          </cell>
          <cell r="Z2269">
            <v>0</v>
          </cell>
        </row>
        <row r="2270">
          <cell r="B2270">
            <v>4</v>
          </cell>
          <cell r="Z2270">
            <v>10</v>
          </cell>
        </row>
        <row r="2271">
          <cell r="B2271">
            <v>4</v>
          </cell>
          <cell r="Z2271">
            <v>10</v>
          </cell>
        </row>
        <row r="2272">
          <cell r="B2272">
            <v>4</v>
          </cell>
          <cell r="Z2272">
            <v>10</v>
          </cell>
        </row>
        <row r="2273">
          <cell r="B2273">
            <v>4</v>
          </cell>
          <cell r="Z2273">
            <v>10</v>
          </cell>
        </row>
        <row r="2274">
          <cell r="B2274">
            <v>4</v>
          </cell>
          <cell r="Z2274">
            <v>10</v>
          </cell>
        </row>
        <row r="2275">
          <cell r="B2275">
            <v>4</v>
          </cell>
          <cell r="Z2275">
            <v>10</v>
          </cell>
        </row>
        <row r="2276">
          <cell r="B2276">
            <v>4</v>
          </cell>
          <cell r="Z2276">
            <v>10</v>
          </cell>
        </row>
        <row r="2277">
          <cell r="B2277">
            <v>4</v>
          </cell>
          <cell r="Z2277">
            <v>10</v>
          </cell>
        </row>
        <row r="2278">
          <cell r="B2278">
            <v>4</v>
          </cell>
          <cell r="Z2278">
            <v>10</v>
          </cell>
        </row>
        <row r="2279">
          <cell r="B2279">
            <v>4</v>
          </cell>
          <cell r="Z2279">
            <v>10</v>
          </cell>
        </row>
        <row r="2280">
          <cell r="B2280">
            <v>4</v>
          </cell>
          <cell r="Z2280">
            <v>10</v>
          </cell>
        </row>
        <row r="2281">
          <cell r="B2281">
            <v>4</v>
          </cell>
          <cell r="Z2281">
            <v>10</v>
          </cell>
        </row>
        <row r="2282">
          <cell r="B2282">
            <v>4</v>
          </cell>
          <cell r="Z2282">
            <v>10</v>
          </cell>
        </row>
        <row r="2283">
          <cell r="B2283">
            <v>4</v>
          </cell>
          <cell r="Z2283">
            <v>10</v>
          </cell>
        </row>
        <row r="2284">
          <cell r="B2284">
            <v>4</v>
          </cell>
          <cell r="Z2284">
            <v>10</v>
          </cell>
        </row>
        <row r="2285">
          <cell r="B2285">
            <v>4</v>
          </cell>
          <cell r="Z2285">
            <v>0</v>
          </cell>
        </row>
        <row r="2286">
          <cell r="B2286">
            <v>4</v>
          </cell>
          <cell r="Z2286">
            <v>0</v>
          </cell>
        </row>
        <row r="2287">
          <cell r="B2287">
            <v>4</v>
          </cell>
          <cell r="Z2287">
            <v>0</v>
          </cell>
        </row>
        <row r="2288">
          <cell r="B2288">
            <v>4</v>
          </cell>
          <cell r="Z2288">
            <v>0</v>
          </cell>
        </row>
        <row r="2289">
          <cell r="B2289">
            <v>4</v>
          </cell>
          <cell r="Z2289">
            <v>0</v>
          </cell>
        </row>
        <row r="2290">
          <cell r="B2290">
            <v>4</v>
          </cell>
          <cell r="Z2290">
            <v>0</v>
          </cell>
        </row>
        <row r="2291">
          <cell r="B2291">
            <v>4</v>
          </cell>
          <cell r="Z2291">
            <v>0</v>
          </cell>
        </row>
        <row r="2292">
          <cell r="B2292">
            <v>4</v>
          </cell>
          <cell r="Z2292">
            <v>0</v>
          </cell>
        </row>
        <row r="2293">
          <cell r="B2293">
            <v>4</v>
          </cell>
          <cell r="Z2293">
            <v>0</v>
          </cell>
        </row>
        <row r="2294">
          <cell r="B2294">
            <v>4</v>
          </cell>
          <cell r="Z2294">
            <v>10</v>
          </cell>
        </row>
        <row r="2295">
          <cell r="B2295">
            <v>4</v>
          </cell>
          <cell r="Z2295">
            <v>10</v>
          </cell>
        </row>
        <row r="2296">
          <cell r="B2296">
            <v>4</v>
          </cell>
          <cell r="Z2296">
            <v>10</v>
          </cell>
        </row>
        <row r="2297">
          <cell r="B2297">
            <v>4</v>
          </cell>
          <cell r="Z2297">
            <v>10</v>
          </cell>
        </row>
        <row r="2298">
          <cell r="B2298">
            <v>4</v>
          </cell>
          <cell r="Z2298">
            <v>10</v>
          </cell>
        </row>
        <row r="2299">
          <cell r="B2299">
            <v>4</v>
          </cell>
          <cell r="Z2299">
            <v>10</v>
          </cell>
        </row>
        <row r="2300">
          <cell r="B2300">
            <v>4</v>
          </cell>
          <cell r="Z2300">
            <v>10</v>
          </cell>
        </row>
        <row r="2301">
          <cell r="B2301">
            <v>4</v>
          </cell>
          <cell r="Z2301">
            <v>10</v>
          </cell>
        </row>
        <row r="2302">
          <cell r="B2302">
            <v>4</v>
          </cell>
          <cell r="Z2302">
            <v>10</v>
          </cell>
        </row>
        <row r="2303">
          <cell r="B2303">
            <v>4</v>
          </cell>
          <cell r="Z2303">
            <v>10</v>
          </cell>
        </row>
        <row r="2304">
          <cell r="B2304">
            <v>4</v>
          </cell>
          <cell r="Z2304">
            <v>10</v>
          </cell>
        </row>
        <row r="2305">
          <cell r="B2305">
            <v>4</v>
          </cell>
          <cell r="Z2305">
            <v>10</v>
          </cell>
        </row>
        <row r="2306">
          <cell r="B2306">
            <v>4</v>
          </cell>
          <cell r="Z2306">
            <v>10</v>
          </cell>
        </row>
        <row r="2307">
          <cell r="B2307">
            <v>4</v>
          </cell>
          <cell r="Z2307">
            <v>10</v>
          </cell>
        </row>
        <row r="2308">
          <cell r="B2308">
            <v>4</v>
          </cell>
          <cell r="Z2308">
            <v>10</v>
          </cell>
        </row>
        <row r="2309">
          <cell r="B2309">
            <v>4</v>
          </cell>
          <cell r="Z2309">
            <v>0</v>
          </cell>
        </row>
        <row r="2310">
          <cell r="B2310">
            <v>4</v>
          </cell>
          <cell r="Z2310">
            <v>0</v>
          </cell>
        </row>
        <row r="2311">
          <cell r="B2311">
            <v>4</v>
          </cell>
          <cell r="Z2311">
            <v>0</v>
          </cell>
        </row>
        <row r="2312">
          <cell r="B2312">
            <v>4</v>
          </cell>
          <cell r="Z2312">
            <v>0</v>
          </cell>
        </row>
        <row r="2313">
          <cell r="B2313">
            <v>4</v>
          </cell>
          <cell r="Z2313">
            <v>0</v>
          </cell>
        </row>
        <row r="2314">
          <cell r="B2314">
            <v>4</v>
          </cell>
          <cell r="Z2314">
            <v>0</v>
          </cell>
        </row>
        <row r="2315">
          <cell r="B2315">
            <v>4</v>
          </cell>
          <cell r="Z2315">
            <v>0</v>
          </cell>
        </row>
        <row r="2316">
          <cell r="B2316">
            <v>4</v>
          </cell>
          <cell r="Z2316">
            <v>0</v>
          </cell>
        </row>
        <row r="2317">
          <cell r="B2317">
            <v>4</v>
          </cell>
          <cell r="Z2317">
            <v>0</v>
          </cell>
        </row>
        <row r="2318">
          <cell r="B2318">
            <v>4</v>
          </cell>
          <cell r="Z2318">
            <v>0</v>
          </cell>
        </row>
        <row r="2319">
          <cell r="B2319">
            <v>4</v>
          </cell>
          <cell r="Z2319">
            <v>10</v>
          </cell>
        </row>
        <row r="2320">
          <cell r="B2320">
            <v>4</v>
          </cell>
          <cell r="Z2320">
            <v>10</v>
          </cell>
        </row>
        <row r="2321">
          <cell r="B2321">
            <v>4</v>
          </cell>
          <cell r="Z2321">
            <v>10</v>
          </cell>
        </row>
        <row r="2322">
          <cell r="B2322">
            <v>4</v>
          </cell>
          <cell r="Z2322">
            <v>10</v>
          </cell>
        </row>
        <row r="2323">
          <cell r="B2323">
            <v>4</v>
          </cell>
          <cell r="Z2323">
            <v>10</v>
          </cell>
        </row>
        <row r="2324">
          <cell r="B2324">
            <v>4</v>
          </cell>
          <cell r="Z2324">
            <v>0</v>
          </cell>
        </row>
        <row r="2325">
          <cell r="B2325">
            <v>4</v>
          </cell>
          <cell r="Z2325">
            <v>0</v>
          </cell>
        </row>
        <row r="2326">
          <cell r="B2326">
            <v>4</v>
          </cell>
          <cell r="Z2326">
            <v>0</v>
          </cell>
        </row>
        <row r="2327">
          <cell r="B2327">
            <v>4</v>
          </cell>
          <cell r="Z2327">
            <v>0</v>
          </cell>
        </row>
        <row r="2328">
          <cell r="B2328">
            <v>4</v>
          </cell>
          <cell r="Z2328">
            <v>0</v>
          </cell>
        </row>
        <row r="2329">
          <cell r="B2329">
            <v>4</v>
          </cell>
          <cell r="Z2329">
            <v>0</v>
          </cell>
        </row>
        <row r="2330">
          <cell r="B2330">
            <v>4</v>
          </cell>
          <cell r="Z2330">
            <v>0</v>
          </cell>
        </row>
        <row r="2331">
          <cell r="B2331">
            <v>4</v>
          </cell>
          <cell r="Z2331">
            <v>0</v>
          </cell>
        </row>
        <row r="2332">
          <cell r="B2332">
            <v>4</v>
          </cell>
          <cell r="Z2332">
            <v>0</v>
          </cell>
        </row>
        <row r="2333">
          <cell r="B2333">
            <v>4</v>
          </cell>
          <cell r="Z2333">
            <v>0</v>
          </cell>
        </row>
        <row r="2334">
          <cell r="B2334">
            <v>4</v>
          </cell>
          <cell r="Z2334">
            <v>0</v>
          </cell>
        </row>
        <row r="2335">
          <cell r="B2335">
            <v>4</v>
          </cell>
          <cell r="Z2335">
            <v>0</v>
          </cell>
        </row>
        <row r="2336">
          <cell r="B2336">
            <v>4</v>
          </cell>
          <cell r="Z2336">
            <v>0</v>
          </cell>
        </row>
        <row r="2337">
          <cell r="B2337">
            <v>4</v>
          </cell>
          <cell r="Z2337">
            <v>0</v>
          </cell>
        </row>
        <row r="2338">
          <cell r="B2338">
            <v>4</v>
          </cell>
          <cell r="Z2338">
            <v>0</v>
          </cell>
        </row>
        <row r="2339">
          <cell r="B2339">
            <v>4</v>
          </cell>
          <cell r="Z2339">
            <v>0</v>
          </cell>
        </row>
        <row r="2340">
          <cell r="B2340">
            <v>4</v>
          </cell>
          <cell r="Z2340">
            <v>0</v>
          </cell>
        </row>
        <row r="2341">
          <cell r="B2341">
            <v>4</v>
          </cell>
          <cell r="Z2341">
            <v>0</v>
          </cell>
        </row>
        <row r="2342">
          <cell r="B2342">
            <v>4</v>
          </cell>
          <cell r="Z2342">
            <v>0</v>
          </cell>
        </row>
        <row r="2343">
          <cell r="B2343">
            <v>4</v>
          </cell>
          <cell r="Z2343">
            <v>0</v>
          </cell>
        </row>
        <row r="2344">
          <cell r="B2344">
            <v>4</v>
          </cell>
          <cell r="Z2344">
            <v>0</v>
          </cell>
        </row>
        <row r="2345">
          <cell r="B2345">
            <v>4</v>
          </cell>
          <cell r="Z2345">
            <v>0</v>
          </cell>
        </row>
        <row r="2346">
          <cell r="B2346">
            <v>4</v>
          </cell>
          <cell r="Z2346">
            <v>0</v>
          </cell>
        </row>
        <row r="2347">
          <cell r="B2347">
            <v>4</v>
          </cell>
          <cell r="Z2347">
            <v>0</v>
          </cell>
        </row>
        <row r="2348">
          <cell r="B2348">
            <v>4</v>
          </cell>
          <cell r="Z2348">
            <v>0</v>
          </cell>
        </row>
        <row r="2349">
          <cell r="B2349">
            <v>4</v>
          </cell>
          <cell r="Z2349">
            <v>0</v>
          </cell>
        </row>
        <row r="2350">
          <cell r="B2350">
            <v>4</v>
          </cell>
          <cell r="Z2350">
            <v>0</v>
          </cell>
        </row>
        <row r="2351">
          <cell r="B2351">
            <v>4</v>
          </cell>
          <cell r="Z2351">
            <v>0</v>
          </cell>
        </row>
        <row r="2352">
          <cell r="B2352">
            <v>4</v>
          </cell>
          <cell r="Z2352">
            <v>0</v>
          </cell>
        </row>
        <row r="2353">
          <cell r="B2353">
            <v>4</v>
          </cell>
          <cell r="Z2353">
            <v>0</v>
          </cell>
        </row>
        <row r="2354">
          <cell r="B2354">
            <v>4</v>
          </cell>
          <cell r="Z2354">
            <v>0</v>
          </cell>
        </row>
        <row r="2355">
          <cell r="B2355">
            <v>4</v>
          </cell>
          <cell r="Z2355">
            <v>0</v>
          </cell>
        </row>
        <row r="2356">
          <cell r="B2356">
            <v>4</v>
          </cell>
          <cell r="Z2356">
            <v>0</v>
          </cell>
        </row>
        <row r="2357">
          <cell r="B2357">
            <v>4</v>
          </cell>
          <cell r="Z2357">
            <v>0</v>
          </cell>
        </row>
        <row r="2358">
          <cell r="B2358">
            <v>4</v>
          </cell>
          <cell r="Z2358">
            <v>0</v>
          </cell>
        </row>
        <row r="2359">
          <cell r="B2359">
            <v>4</v>
          </cell>
          <cell r="Z2359">
            <v>0</v>
          </cell>
        </row>
        <row r="2360">
          <cell r="B2360">
            <v>4</v>
          </cell>
          <cell r="Z2360">
            <v>0</v>
          </cell>
        </row>
        <row r="2361">
          <cell r="B2361">
            <v>4</v>
          </cell>
          <cell r="Z2361">
            <v>0</v>
          </cell>
        </row>
        <row r="2362">
          <cell r="B2362">
            <v>4</v>
          </cell>
          <cell r="Z2362">
            <v>0</v>
          </cell>
        </row>
        <row r="2363">
          <cell r="B2363">
            <v>4</v>
          </cell>
          <cell r="Z2363">
            <v>0</v>
          </cell>
        </row>
        <row r="2364">
          <cell r="B2364">
            <v>4</v>
          </cell>
          <cell r="Z2364">
            <v>0</v>
          </cell>
        </row>
        <row r="2365">
          <cell r="B2365">
            <v>4</v>
          </cell>
          <cell r="Z2365">
            <v>0</v>
          </cell>
        </row>
        <row r="2366">
          <cell r="B2366">
            <v>4</v>
          </cell>
          <cell r="Z2366">
            <v>10</v>
          </cell>
        </row>
        <row r="2367">
          <cell r="B2367">
            <v>4</v>
          </cell>
          <cell r="Z2367">
            <v>10</v>
          </cell>
        </row>
        <row r="2368">
          <cell r="B2368">
            <v>4</v>
          </cell>
          <cell r="Z2368">
            <v>10</v>
          </cell>
        </row>
        <row r="2369">
          <cell r="B2369">
            <v>4</v>
          </cell>
          <cell r="Z2369">
            <v>10</v>
          </cell>
        </row>
        <row r="2370">
          <cell r="B2370">
            <v>4</v>
          </cell>
          <cell r="Z2370">
            <v>10</v>
          </cell>
        </row>
        <row r="2371">
          <cell r="B2371">
            <v>4</v>
          </cell>
          <cell r="Z2371">
            <v>10</v>
          </cell>
        </row>
        <row r="2372">
          <cell r="B2372">
            <v>4</v>
          </cell>
          <cell r="Z2372">
            <v>10</v>
          </cell>
        </row>
        <row r="2373">
          <cell r="B2373">
            <v>4</v>
          </cell>
          <cell r="Z2373">
            <v>10</v>
          </cell>
        </row>
        <row r="2374">
          <cell r="B2374">
            <v>4</v>
          </cell>
          <cell r="Z2374">
            <v>10</v>
          </cell>
        </row>
        <row r="2375">
          <cell r="B2375">
            <v>4</v>
          </cell>
          <cell r="Z2375">
            <v>10</v>
          </cell>
        </row>
        <row r="2376">
          <cell r="B2376">
            <v>4</v>
          </cell>
          <cell r="Z2376">
            <v>10</v>
          </cell>
        </row>
        <row r="2377">
          <cell r="B2377">
            <v>4</v>
          </cell>
          <cell r="Z2377">
            <v>10</v>
          </cell>
        </row>
        <row r="2378">
          <cell r="B2378">
            <v>4</v>
          </cell>
          <cell r="Z2378">
            <v>10</v>
          </cell>
        </row>
        <row r="2379">
          <cell r="B2379">
            <v>4</v>
          </cell>
          <cell r="Z2379">
            <v>10</v>
          </cell>
        </row>
        <row r="2380">
          <cell r="B2380">
            <v>4</v>
          </cell>
          <cell r="Z2380">
            <v>10</v>
          </cell>
        </row>
        <row r="2381">
          <cell r="B2381">
            <v>4</v>
          </cell>
          <cell r="Z2381">
            <v>0</v>
          </cell>
        </row>
        <row r="2382">
          <cell r="B2382">
            <v>4</v>
          </cell>
          <cell r="Z2382">
            <v>0</v>
          </cell>
        </row>
        <row r="2383">
          <cell r="B2383">
            <v>4</v>
          </cell>
          <cell r="Z2383">
            <v>0</v>
          </cell>
        </row>
        <row r="2384">
          <cell r="B2384">
            <v>4</v>
          </cell>
          <cell r="Z2384">
            <v>0</v>
          </cell>
        </row>
        <row r="2385">
          <cell r="B2385">
            <v>4</v>
          </cell>
          <cell r="Z2385">
            <v>0</v>
          </cell>
        </row>
        <row r="2386">
          <cell r="B2386">
            <v>4</v>
          </cell>
          <cell r="Z2386">
            <v>0</v>
          </cell>
        </row>
        <row r="2387">
          <cell r="B2387">
            <v>4</v>
          </cell>
          <cell r="Z2387">
            <v>0</v>
          </cell>
        </row>
        <row r="2388">
          <cell r="B2388">
            <v>4</v>
          </cell>
          <cell r="Z2388">
            <v>0</v>
          </cell>
        </row>
        <row r="2389">
          <cell r="B2389">
            <v>4</v>
          </cell>
          <cell r="Z2389">
            <v>0</v>
          </cell>
        </row>
        <row r="2390">
          <cell r="B2390">
            <v>4</v>
          </cell>
          <cell r="Z2390">
            <v>10</v>
          </cell>
        </row>
        <row r="2391">
          <cell r="B2391">
            <v>4</v>
          </cell>
          <cell r="Z2391">
            <v>10</v>
          </cell>
        </row>
        <row r="2392">
          <cell r="B2392">
            <v>4</v>
          </cell>
          <cell r="Z2392">
            <v>10</v>
          </cell>
        </row>
        <row r="2393">
          <cell r="B2393">
            <v>4</v>
          </cell>
          <cell r="Z2393">
            <v>10</v>
          </cell>
        </row>
        <row r="2394">
          <cell r="B2394">
            <v>4</v>
          </cell>
          <cell r="Z2394">
            <v>10</v>
          </cell>
        </row>
        <row r="2395">
          <cell r="B2395">
            <v>4</v>
          </cell>
          <cell r="Z2395">
            <v>10</v>
          </cell>
        </row>
        <row r="2396">
          <cell r="B2396">
            <v>4</v>
          </cell>
          <cell r="Z2396">
            <v>10</v>
          </cell>
        </row>
        <row r="2397">
          <cell r="B2397">
            <v>4</v>
          </cell>
          <cell r="Z2397">
            <v>10</v>
          </cell>
        </row>
        <row r="2398">
          <cell r="B2398">
            <v>4</v>
          </cell>
          <cell r="Z2398">
            <v>10</v>
          </cell>
        </row>
        <row r="2399">
          <cell r="B2399">
            <v>4</v>
          </cell>
          <cell r="Z2399">
            <v>10</v>
          </cell>
        </row>
        <row r="2400">
          <cell r="B2400">
            <v>4</v>
          </cell>
          <cell r="Z2400">
            <v>10</v>
          </cell>
        </row>
        <row r="2401">
          <cell r="B2401">
            <v>4</v>
          </cell>
          <cell r="Z2401">
            <v>10</v>
          </cell>
        </row>
        <row r="2402">
          <cell r="B2402">
            <v>4</v>
          </cell>
          <cell r="Z2402">
            <v>10</v>
          </cell>
        </row>
        <row r="2403">
          <cell r="B2403">
            <v>4</v>
          </cell>
          <cell r="Z2403">
            <v>10</v>
          </cell>
        </row>
        <row r="2404">
          <cell r="B2404">
            <v>4</v>
          </cell>
          <cell r="Z2404">
            <v>10</v>
          </cell>
        </row>
        <row r="2405">
          <cell r="B2405">
            <v>4</v>
          </cell>
          <cell r="Z2405">
            <v>0</v>
          </cell>
        </row>
        <row r="2406">
          <cell r="B2406">
            <v>4</v>
          </cell>
          <cell r="Z2406">
            <v>0</v>
          </cell>
        </row>
        <row r="2407">
          <cell r="B2407">
            <v>4</v>
          </cell>
          <cell r="Z2407">
            <v>0</v>
          </cell>
        </row>
        <row r="2408">
          <cell r="B2408">
            <v>4</v>
          </cell>
          <cell r="Z2408">
            <v>0</v>
          </cell>
        </row>
        <row r="2409">
          <cell r="B2409">
            <v>4</v>
          </cell>
          <cell r="Z2409">
            <v>0</v>
          </cell>
        </row>
        <row r="2410">
          <cell r="B2410">
            <v>4</v>
          </cell>
          <cell r="Z2410">
            <v>0</v>
          </cell>
        </row>
        <row r="2411">
          <cell r="B2411">
            <v>4</v>
          </cell>
          <cell r="Z2411">
            <v>0</v>
          </cell>
        </row>
        <row r="2412">
          <cell r="B2412">
            <v>4</v>
          </cell>
          <cell r="Z2412">
            <v>0</v>
          </cell>
        </row>
        <row r="2413">
          <cell r="B2413">
            <v>4</v>
          </cell>
          <cell r="Z2413">
            <v>0</v>
          </cell>
        </row>
        <row r="2414">
          <cell r="B2414">
            <v>4</v>
          </cell>
          <cell r="Z2414">
            <v>10</v>
          </cell>
        </row>
        <row r="2415">
          <cell r="B2415">
            <v>4</v>
          </cell>
          <cell r="Z2415">
            <v>10</v>
          </cell>
        </row>
        <row r="2416">
          <cell r="B2416">
            <v>4</v>
          </cell>
          <cell r="Z2416">
            <v>10</v>
          </cell>
        </row>
        <row r="2417">
          <cell r="B2417">
            <v>4</v>
          </cell>
          <cell r="Z2417">
            <v>10</v>
          </cell>
        </row>
        <row r="2418">
          <cell r="B2418">
            <v>4</v>
          </cell>
          <cell r="Z2418">
            <v>10</v>
          </cell>
        </row>
        <row r="2419">
          <cell r="B2419">
            <v>4</v>
          </cell>
          <cell r="Z2419">
            <v>10</v>
          </cell>
        </row>
        <row r="2420">
          <cell r="B2420">
            <v>4</v>
          </cell>
          <cell r="Z2420">
            <v>10</v>
          </cell>
        </row>
        <row r="2421">
          <cell r="B2421">
            <v>4</v>
          </cell>
          <cell r="Z2421">
            <v>10</v>
          </cell>
        </row>
        <row r="2422">
          <cell r="B2422">
            <v>4</v>
          </cell>
          <cell r="Z2422">
            <v>10</v>
          </cell>
        </row>
        <row r="2423">
          <cell r="B2423">
            <v>4</v>
          </cell>
          <cell r="Z2423">
            <v>10</v>
          </cell>
        </row>
        <row r="2424">
          <cell r="B2424">
            <v>4</v>
          </cell>
          <cell r="Z2424">
            <v>10</v>
          </cell>
        </row>
        <row r="2425">
          <cell r="B2425">
            <v>4</v>
          </cell>
          <cell r="Z2425">
            <v>10</v>
          </cell>
        </row>
        <row r="2426">
          <cell r="B2426">
            <v>4</v>
          </cell>
          <cell r="Z2426">
            <v>10</v>
          </cell>
        </row>
        <row r="2427">
          <cell r="B2427">
            <v>4</v>
          </cell>
          <cell r="Z2427">
            <v>10</v>
          </cell>
        </row>
        <row r="2428">
          <cell r="B2428">
            <v>4</v>
          </cell>
          <cell r="Z2428">
            <v>10</v>
          </cell>
        </row>
        <row r="2429">
          <cell r="B2429">
            <v>4</v>
          </cell>
          <cell r="Z2429">
            <v>0</v>
          </cell>
        </row>
        <row r="2430">
          <cell r="B2430">
            <v>4</v>
          </cell>
          <cell r="Z2430">
            <v>0</v>
          </cell>
        </row>
        <row r="2431">
          <cell r="B2431">
            <v>4</v>
          </cell>
          <cell r="Z2431">
            <v>0</v>
          </cell>
        </row>
        <row r="2432">
          <cell r="B2432">
            <v>4</v>
          </cell>
          <cell r="Z2432">
            <v>0</v>
          </cell>
        </row>
        <row r="2433">
          <cell r="B2433">
            <v>4</v>
          </cell>
          <cell r="Z2433">
            <v>0</v>
          </cell>
        </row>
        <row r="2434">
          <cell r="B2434">
            <v>4</v>
          </cell>
          <cell r="Z2434">
            <v>0</v>
          </cell>
        </row>
        <row r="2435">
          <cell r="B2435">
            <v>4</v>
          </cell>
          <cell r="Z2435">
            <v>0</v>
          </cell>
        </row>
        <row r="2436">
          <cell r="B2436">
            <v>4</v>
          </cell>
          <cell r="Z2436">
            <v>0</v>
          </cell>
        </row>
        <row r="2437">
          <cell r="B2437">
            <v>4</v>
          </cell>
          <cell r="Z2437">
            <v>0</v>
          </cell>
        </row>
        <row r="2438">
          <cell r="B2438">
            <v>4</v>
          </cell>
          <cell r="Z2438">
            <v>10</v>
          </cell>
        </row>
        <row r="2439">
          <cell r="B2439">
            <v>4</v>
          </cell>
          <cell r="Z2439">
            <v>10</v>
          </cell>
        </row>
        <row r="2440">
          <cell r="B2440">
            <v>4</v>
          </cell>
          <cell r="Z2440">
            <v>10</v>
          </cell>
        </row>
        <row r="2441">
          <cell r="B2441">
            <v>4</v>
          </cell>
          <cell r="Z2441">
            <v>10</v>
          </cell>
        </row>
        <row r="2442">
          <cell r="B2442">
            <v>4</v>
          </cell>
          <cell r="Z2442">
            <v>10</v>
          </cell>
        </row>
        <row r="2443">
          <cell r="B2443">
            <v>4</v>
          </cell>
          <cell r="Z2443">
            <v>10</v>
          </cell>
        </row>
        <row r="2444">
          <cell r="B2444">
            <v>4</v>
          </cell>
          <cell r="Z2444">
            <v>10</v>
          </cell>
        </row>
        <row r="2445">
          <cell r="B2445">
            <v>4</v>
          </cell>
          <cell r="Z2445">
            <v>10</v>
          </cell>
        </row>
        <row r="2446">
          <cell r="B2446">
            <v>4</v>
          </cell>
          <cell r="Z2446">
            <v>10</v>
          </cell>
        </row>
        <row r="2447">
          <cell r="B2447">
            <v>4</v>
          </cell>
          <cell r="Z2447">
            <v>10</v>
          </cell>
        </row>
        <row r="2448">
          <cell r="B2448">
            <v>4</v>
          </cell>
          <cell r="Z2448">
            <v>10</v>
          </cell>
        </row>
        <row r="2449">
          <cell r="B2449">
            <v>4</v>
          </cell>
          <cell r="Z2449">
            <v>10</v>
          </cell>
        </row>
        <row r="2450">
          <cell r="B2450">
            <v>4</v>
          </cell>
          <cell r="Z2450">
            <v>10</v>
          </cell>
        </row>
        <row r="2451">
          <cell r="B2451">
            <v>4</v>
          </cell>
          <cell r="Z2451">
            <v>10</v>
          </cell>
        </row>
        <row r="2452">
          <cell r="B2452">
            <v>4</v>
          </cell>
          <cell r="Z2452">
            <v>10</v>
          </cell>
        </row>
        <row r="2453">
          <cell r="B2453">
            <v>4</v>
          </cell>
          <cell r="Z2453">
            <v>0</v>
          </cell>
        </row>
        <row r="2454">
          <cell r="B2454">
            <v>4</v>
          </cell>
          <cell r="Z2454">
            <v>0</v>
          </cell>
        </row>
        <row r="2455">
          <cell r="B2455">
            <v>4</v>
          </cell>
          <cell r="Z2455">
            <v>0</v>
          </cell>
        </row>
        <row r="2456">
          <cell r="B2456">
            <v>4</v>
          </cell>
          <cell r="Z2456">
            <v>0</v>
          </cell>
        </row>
        <row r="2457">
          <cell r="B2457">
            <v>4</v>
          </cell>
          <cell r="Z2457">
            <v>0</v>
          </cell>
        </row>
        <row r="2458">
          <cell r="B2458">
            <v>4</v>
          </cell>
          <cell r="Z2458">
            <v>0</v>
          </cell>
        </row>
        <row r="2459">
          <cell r="B2459">
            <v>4</v>
          </cell>
          <cell r="Z2459">
            <v>0</v>
          </cell>
        </row>
        <row r="2460">
          <cell r="B2460">
            <v>4</v>
          </cell>
          <cell r="Z2460">
            <v>0</v>
          </cell>
        </row>
        <row r="2461">
          <cell r="B2461">
            <v>4</v>
          </cell>
          <cell r="Z2461">
            <v>0</v>
          </cell>
        </row>
        <row r="2462">
          <cell r="B2462">
            <v>4</v>
          </cell>
          <cell r="Z2462">
            <v>10</v>
          </cell>
        </row>
        <row r="2463">
          <cell r="B2463">
            <v>4</v>
          </cell>
          <cell r="Z2463">
            <v>10</v>
          </cell>
        </row>
        <row r="2464">
          <cell r="B2464">
            <v>4</v>
          </cell>
          <cell r="Z2464">
            <v>10</v>
          </cell>
        </row>
        <row r="2465">
          <cell r="B2465">
            <v>4</v>
          </cell>
          <cell r="Z2465">
            <v>10</v>
          </cell>
        </row>
        <row r="2466">
          <cell r="B2466">
            <v>4</v>
          </cell>
          <cell r="Z2466">
            <v>10</v>
          </cell>
        </row>
        <row r="2467">
          <cell r="B2467">
            <v>4</v>
          </cell>
          <cell r="Z2467">
            <v>10</v>
          </cell>
        </row>
        <row r="2468">
          <cell r="B2468">
            <v>4</v>
          </cell>
          <cell r="Z2468">
            <v>10</v>
          </cell>
        </row>
        <row r="2469">
          <cell r="B2469">
            <v>4</v>
          </cell>
          <cell r="Z2469">
            <v>10</v>
          </cell>
        </row>
        <row r="2470">
          <cell r="B2470">
            <v>4</v>
          </cell>
          <cell r="Z2470">
            <v>10</v>
          </cell>
        </row>
        <row r="2471">
          <cell r="B2471">
            <v>4</v>
          </cell>
          <cell r="Z2471">
            <v>10</v>
          </cell>
        </row>
        <row r="2472">
          <cell r="B2472">
            <v>4</v>
          </cell>
          <cell r="Z2472">
            <v>10</v>
          </cell>
        </row>
        <row r="2473">
          <cell r="B2473">
            <v>4</v>
          </cell>
          <cell r="Z2473">
            <v>10</v>
          </cell>
        </row>
        <row r="2474">
          <cell r="B2474">
            <v>4</v>
          </cell>
          <cell r="Z2474">
            <v>10</v>
          </cell>
        </row>
        <row r="2475">
          <cell r="B2475">
            <v>4</v>
          </cell>
          <cell r="Z2475">
            <v>10</v>
          </cell>
        </row>
        <row r="2476">
          <cell r="B2476">
            <v>4</v>
          </cell>
          <cell r="Z2476">
            <v>10</v>
          </cell>
        </row>
        <row r="2477">
          <cell r="B2477">
            <v>4</v>
          </cell>
          <cell r="Z2477">
            <v>0</v>
          </cell>
        </row>
        <row r="2478">
          <cell r="B2478">
            <v>4</v>
          </cell>
          <cell r="Z2478">
            <v>0</v>
          </cell>
        </row>
        <row r="2479">
          <cell r="B2479">
            <v>4</v>
          </cell>
          <cell r="Z2479">
            <v>0</v>
          </cell>
        </row>
        <row r="2480">
          <cell r="B2480">
            <v>4</v>
          </cell>
          <cell r="Z2480">
            <v>0</v>
          </cell>
        </row>
        <row r="2481">
          <cell r="B2481">
            <v>4</v>
          </cell>
          <cell r="Z2481">
            <v>0</v>
          </cell>
        </row>
        <row r="2482">
          <cell r="B2482">
            <v>4</v>
          </cell>
          <cell r="Z2482">
            <v>0</v>
          </cell>
        </row>
        <row r="2483">
          <cell r="B2483">
            <v>4</v>
          </cell>
          <cell r="Z2483">
            <v>0</v>
          </cell>
        </row>
        <row r="2484">
          <cell r="B2484">
            <v>4</v>
          </cell>
          <cell r="Z2484">
            <v>0</v>
          </cell>
        </row>
        <row r="2485">
          <cell r="B2485">
            <v>4</v>
          </cell>
          <cell r="Z2485">
            <v>0</v>
          </cell>
        </row>
        <row r="2486">
          <cell r="B2486">
            <v>4</v>
          </cell>
          <cell r="Z2486">
            <v>0</v>
          </cell>
        </row>
        <row r="2487">
          <cell r="B2487">
            <v>4</v>
          </cell>
          <cell r="Z2487">
            <v>10</v>
          </cell>
        </row>
        <row r="2488">
          <cell r="B2488">
            <v>4</v>
          </cell>
          <cell r="Z2488">
            <v>10</v>
          </cell>
        </row>
        <row r="2489">
          <cell r="B2489">
            <v>4</v>
          </cell>
          <cell r="Z2489">
            <v>10</v>
          </cell>
        </row>
        <row r="2490">
          <cell r="B2490">
            <v>4</v>
          </cell>
          <cell r="Z2490">
            <v>10</v>
          </cell>
        </row>
        <row r="2491">
          <cell r="B2491">
            <v>4</v>
          </cell>
          <cell r="Z2491">
            <v>10</v>
          </cell>
        </row>
        <row r="2492">
          <cell r="B2492">
            <v>4</v>
          </cell>
          <cell r="Z2492">
            <v>0</v>
          </cell>
        </row>
        <row r="2493">
          <cell r="B2493">
            <v>4</v>
          </cell>
          <cell r="Z2493">
            <v>0</v>
          </cell>
        </row>
        <row r="2494">
          <cell r="B2494">
            <v>4</v>
          </cell>
          <cell r="Z2494">
            <v>0</v>
          </cell>
        </row>
        <row r="2495">
          <cell r="B2495">
            <v>4</v>
          </cell>
          <cell r="Z2495">
            <v>0</v>
          </cell>
        </row>
        <row r="2496">
          <cell r="B2496">
            <v>4</v>
          </cell>
          <cell r="Z2496">
            <v>0</v>
          </cell>
        </row>
        <row r="2497">
          <cell r="B2497">
            <v>4</v>
          </cell>
          <cell r="Z2497">
            <v>0</v>
          </cell>
        </row>
        <row r="2498">
          <cell r="B2498">
            <v>4</v>
          </cell>
          <cell r="Z2498">
            <v>0</v>
          </cell>
        </row>
        <row r="2499">
          <cell r="B2499">
            <v>4</v>
          </cell>
          <cell r="Z2499">
            <v>0</v>
          </cell>
        </row>
        <row r="2500">
          <cell r="B2500">
            <v>4</v>
          </cell>
          <cell r="Z2500">
            <v>0</v>
          </cell>
        </row>
        <row r="2501">
          <cell r="B2501">
            <v>4</v>
          </cell>
          <cell r="Z2501">
            <v>0</v>
          </cell>
        </row>
        <row r="2502">
          <cell r="B2502">
            <v>4</v>
          </cell>
          <cell r="Z2502">
            <v>0</v>
          </cell>
        </row>
        <row r="2503">
          <cell r="B2503">
            <v>4</v>
          </cell>
          <cell r="Z2503">
            <v>0</v>
          </cell>
        </row>
        <row r="2504">
          <cell r="B2504">
            <v>4</v>
          </cell>
          <cell r="Z2504">
            <v>0</v>
          </cell>
        </row>
        <row r="2505">
          <cell r="B2505">
            <v>4</v>
          </cell>
          <cell r="Z2505">
            <v>0</v>
          </cell>
        </row>
        <row r="2506">
          <cell r="B2506">
            <v>4</v>
          </cell>
          <cell r="Z2506">
            <v>0</v>
          </cell>
        </row>
        <row r="2507">
          <cell r="B2507">
            <v>4</v>
          </cell>
          <cell r="Z2507">
            <v>0</v>
          </cell>
        </row>
        <row r="2508">
          <cell r="B2508">
            <v>4</v>
          </cell>
          <cell r="Z2508">
            <v>0</v>
          </cell>
        </row>
        <row r="2509">
          <cell r="B2509">
            <v>4</v>
          </cell>
          <cell r="Z2509">
            <v>0</v>
          </cell>
        </row>
        <row r="2510">
          <cell r="B2510">
            <v>4</v>
          </cell>
          <cell r="Z2510">
            <v>0</v>
          </cell>
        </row>
        <row r="2511">
          <cell r="B2511">
            <v>4</v>
          </cell>
          <cell r="Z2511">
            <v>0</v>
          </cell>
        </row>
        <row r="2512">
          <cell r="B2512">
            <v>4</v>
          </cell>
          <cell r="Z2512">
            <v>0</v>
          </cell>
        </row>
        <row r="2513">
          <cell r="B2513">
            <v>4</v>
          </cell>
          <cell r="Z2513">
            <v>0</v>
          </cell>
        </row>
        <row r="2514">
          <cell r="B2514">
            <v>4</v>
          </cell>
          <cell r="Z2514">
            <v>0</v>
          </cell>
        </row>
        <row r="2515">
          <cell r="B2515">
            <v>4</v>
          </cell>
          <cell r="Z2515">
            <v>0</v>
          </cell>
        </row>
        <row r="2516">
          <cell r="B2516">
            <v>4</v>
          </cell>
          <cell r="Z2516">
            <v>0</v>
          </cell>
        </row>
        <row r="2517">
          <cell r="B2517">
            <v>4</v>
          </cell>
          <cell r="Z2517">
            <v>0</v>
          </cell>
        </row>
        <row r="2518">
          <cell r="B2518">
            <v>4</v>
          </cell>
          <cell r="Z2518">
            <v>0</v>
          </cell>
        </row>
        <row r="2519">
          <cell r="B2519">
            <v>4</v>
          </cell>
          <cell r="Z2519">
            <v>0</v>
          </cell>
        </row>
        <row r="2520">
          <cell r="B2520">
            <v>4</v>
          </cell>
          <cell r="Z2520">
            <v>0</v>
          </cell>
        </row>
        <row r="2521">
          <cell r="B2521">
            <v>4</v>
          </cell>
          <cell r="Z2521">
            <v>0</v>
          </cell>
        </row>
        <row r="2522">
          <cell r="B2522">
            <v>4</v>
          </cell>
          <cell r="Z2522">
            <v>0</v>
          </cell>
        </row>
        <row r="2523">
          <cell r="B2523">
            <v>4</v>
          </cell>
          <cell r="Z2523">
            <v>0</v>
          </cell>
        </row>
        <row r="2524">
          <cell r="B2524">
            <v>4</v>
          </cell>
          <cell r="Z2524">
            <v>0</v>
          </cell>
        </row>
        <row r="2525">
          <cell r="B2525">
            <v>4</v>
          </cell>
          <cell r="Z2525">
            <v>0</v>
          </cell>
        </row>
        <row r="2526">
          <cell r="B2526">
            <v>4</v>
          </cell>
          <cell r="Z2526">
            <v>0</v>
          </cell>
        </row>
        <row r="2527">
          <cell r="B2527">
            <v>4</v>
          </cell>
          <cell r="Z2527">
            <v>0</v>
          </cell>
        </row>
        <row r="2528">
          <cell r="B2528">
            <v>4</v>
          </cell>
          <cell r="Z2528">
            <v>0</v>
          </cell>
        </row>
        <row r="2529">
          <cell r="B2529">
            <v>4</v>
          </cell>
          <cell r="Z2529">
            <v>0</v>
          </cell>
        </row>
        <row r="2530">
          <cell r="B2530">
            <v>4</v>
          </cell>
          <cell r="Z2530">
            <v>0</v>
          </cell>
        </row>
        <row r="2531">
          <cell r="B2531">
            <v>4</v>
          </cell>
          <cell r="Z2531">
            <v>0</v>
          </cell>
        </row>
        <row r="2532">
          <cell r="B2532">
            <v>4</v>
          </cell>
          <cell r="Z2532">
            <v>0</v>
          </cell>
        </row>
        <row r="2533">
          <cell r="B2533">
            <v>4</v>
          </cell>
          <cell r="Z2533">
            <v>0</v>
          </cell>
        </row>
        <row r="2534">
          <cell r="B2534">
            <v>4</v>
          </cell>
          <cell r="Z2534">
            <v>10</v>
          </cell>
        </row>
        <row r="2535">
          <cell r="B2535">
            <v>4</v>
          </cell>
          <cell r="Z2535">
            <v>10</v>
          </cell>
        </row>
        <row r="2536">
          <cell r="B2536">
            <v>4</v>
          </cell>
          <cell r="Z2536">
            <v>10</v>
          </cell>
        </row>
        <row r="2537">
          <cell r="B2537">
            <v>4</v>
          </cell>
          <cell r="Z2537">
            <v>10</v>
          </cell>
        </row>
        <row r="2538">
          <cell r="B2538">
            <v>4</v>
          </cell>
          <cell r="Z2538">
            <v>10</v>
          </cell>
        </row>
        <row r="2539">
          <cell r="B2539">
            <v>4</v>
          </cell>
          <cell r="Z2539">
            <v>10</v>
          </cell>
        </row>
        <row r="2540">
          <cell r="B2540">
            <v>4</v>
          </cell>
          <cell r="Z2540">
            <v>10</v>
          </cell>
        </row>
        <row r="2541">
          <cell r="B2541">
            <v>4</v>
          </cell>
          <cell r="Z2541">
            <v>10</v>
          </cell>
        </row>
        <row r="2542">
          <cell r="B2542">
            <v>4</v>
          </cell>
          <cell r="Z2542">
            <v>10</v>
          </cell>
        </row>
        <row r="2543">
          <cell r="B2543">
            <v>4</v>
          </cell>
          <cell r="Z2543">
            <v>10</v>
          </cell>
        </row>
        <row r="2544">
          <cell r="B2544">
            <v>4</v>
          </cell>
          <cell r="Z2544">
            <v>10</v>
          </cell>
        </row>
        <row r="2545">
          <cell r="B2545">
            <v>4</v>
          </cell>
          <cell r="Z2545">
            <v>10</v>
          </cell>
        </row>
        <row r="2546">
          <cell r="B2546">
            <v>4</v>
          </cell>
          <cell r="Z2546">
            <v>10</v>
          </cell>
        </row>
        <row r="2547">
          <cell r="B2547">
            <v>4</v>
          </cell>
          <cell r="Z2547">
            <v>10</v>
          </cell>
        </row>
        <row r="2548">
          <cell r="B2548">
            <v>4</v>
          </cell>
          <cell r="Z2548">
            <v>10</v>
          </cell>
        </row>
        <row r="2549">
          <cell r="B2549">
            <v>4</v>
          </cell>
          <cell r="Z2549">
            <v>0</v>
          </cell>
        </row>
        <row r="2550">
          <cell r="B2550">
            <v>4</v>
          </cell>
          <cell r="Z2550">
            <v>0</v>
          </cell>
        </row>
        <row r="2551">
          <cell r="B2551">
            <v>4</v>
          </cell>
          <cell r="Z2551">
            <v>0</v>
          </cell>
        </row>
        <row r="2552">
          <cell r="B2552">
            <v>4</v>
          </cell>
          <cell r="Z2552">
            <v>0</v>
          </cell>
        </row>
        <row r="2553">
          <cell r="B2553">
            <v>4</v>
          </cell>
          <cell r="Z2553">
            <v>0</v>
          </cell>
        </row>
        <row r="2554">
          <cell r="B2554">
            <v>4</v>
          </cell>
          <cell r="Z2554">
            <v>0</v>
          </cell>
        </row>
        <row r="2555">
          <cell r="B2555">
            <v>4</v>
          </cell>
          <cell r="Z2555">
            <v>0</v>
          </cell>
        </row>
        <row r="2556">
          <cell r="B2556">
            <v>4</v>
          </cell>
          <cell r="Z2556">
            <v>0</v>
          </cell>
        </row>
        <row r="2557">
          <cell r="B2557">
            <v>4</v>
          </cell>
          <cell r="Z2557">
            <v>0</v>
          </cell>
        </row>
        <row r="2558">
          <cell r="B2558">
            <v>4</v>
          </cell>
          <cell r="Z2558">
            <v>10</v>
          </cell>
        </row>
        <row r="2559">
          <cell r="B2559">
            <v>4</v>
          </cell>
          <cell r="Z2559">
            <v>10</v>
          </cell>
        </row>
        <row r="2560">
          <cell r="B2560">
            <v>4</v>
          </cell>
          <cell r="Z2560">
            <v>10</v>
          </cell>
        </row>
        <row r="2561">
          <cell r="B2561">
            <v>4</v>
          </cell>
          <cell r="Z2561">
            <v>10</v>
          </cell>
        </row>
        <row r="2562">
          <cell r="B2562">
            <v>4</v>
          </cell>
          <cell r="Z2562">
            <v>10</v>
          </cell>
        </row>
        <row r="2563">
          <cell r="B2563">
            <v>4</v>
          </cell>
          <cell r="Z2563">
            <v>10</v>
          </cell>
        </row>
        <row r="2564">
          <cell r="B2564">
            <v>4</v>
          </cell>
          <cell r="Z2564">
            <v>10</v>
          </cell>
        </row>
        <row r="2565">
          <cell r="B2565">
            <v>4</v>
          </cell>
          <cell r="Z2565">
            <v>10</v>
          </cell>
        </row>
        <row r="2566">
          <cell r="B2566">
            <v>4</v>
          </cell>
          <cell r="Z2566">
            <v>10</v>
          </cell>
        </row>
        <row r="2567">
          <cell r="B2567">
            <v>4</v>
          </cell>
          <cell r="Z2567">
            <v>10</v>
          </cell>
        </row>
        <row r="2568">
          <cell r="B2568">
            <v>4</v>
          </cell>
          <cell r="Z2568">
            <v>10</v>
          </cell>
        </row>
        <row r="2569">
          <cell r="B2569">
            <v>4</v>
          </cell>
          <cell r="Z2569">
            <v>10</v>
          </cell>
        </row>
        <row r="2570">
          <cell r="B2570">
            <v>4</v>
          </cell>
          <cell r="Z2570">
            <v>10</v>
          </cell>
        </row>
        <row r="2571">
          <cell r="B2571">
            <v>4</v>
          </cell>
          <cell r="Z2571">
            <v>10</v>
          </cell>
        </row>
        <row r="2572">
          <cell r="B2572">
            <v>4</v>
          </cell>
          <cell r="Z2572">
            <v>10</v>
          </cell>
        </row>
        <row r="2573">
          <cell r="B2573">
            <v>4</v>
          </cell>
          <cell r="Z2573">
            <v>0</v>
          </cell>
        </row>
        <row r="2574">
          <cell r="B2574">
            <v>4</v>
          </cell>
          <cell r="Z2574">
            <v>0</v>
          </cell>
        </row>
        <row r="2575">
          <cell r="B2575">
            <v>4</v>
          </cell>
          <cell r="Z2575">
            <v>0</v>
          </cell>
        </row>
        <row r="2576">
          <cell r="B2576">
            <v>4</v>
          </cell>
          <cell r="Z2576">
            <v>0</v>
          </cell>
        </row>
        <row r="2577">
          <cell r="B2577">
            <v>4</v>
          </cell>
          <cell r="Z2577">
            <v>0</v>
          </cell>
        </row>
        <row r="2578">
          <cell r="B2578">
            <v>4</v>
          </cell>
          <cell r="Z2578">
            <v>0</v>
          </cell>
        </row>
        <row r="2579">
          <cell r="B2579">
            <v>4</v>
          </cell>
          <cell r="Z2579">
            <v>0</v>
          </cell>
        </row>
        <row r="2580">
          <cell r="B2580">
            <v>4</v>
          </cell>
          <cell r="Z2580">
            <v>0</v>
          </cell>
        </row>
        <row r="2581">
          <cell r="B2581">
            <v>4</v>
          </cell>
          <cell r="Z2581">
            <v>0</v>
          </cell>
        </row>
        <row r="2582">
          <cell r="B2582">
            <v>4</v>
          </cell>
          <cell r="Z2582">
            <v>10</v>
          </cell>
        </row>
        <row r="2583">
          <cell r="B2583">
            <v>4</v>
          </cell>
          <cell r="Z2583">
            <v>10</v>
          </cell>
        </row>
        <row r="2584">
          <cell r="B2584">
            <v>4</v>
          </cell>
          <cell r="Z2584">
            <v>10</v>
          </cell>
        </row>
        <row r="2585">
          <cell r="B2585">
            <v>4</v>
          </cell>
          <cell r="Z2585">
            <v>10</v>
          </cell>
        </row>
        <row r="2586">
          <cell r="B2586">
            <v>4</v>
          </cell>
          <cell r="Z2586">
            <v>10</v>
          </cell>
        </row>
        <row r="2587">
          <cell r="B2587">
            <v>4</v>
          </cell>
          <cell r="Z2587">
            <v>10</v>
          </cell>
        </row>
        <row r="2588">
          <cell r="B2588">
            <v>4</v>
          </cell>
          <cell r="Z2588">
            <v>10</v>
          </cell>
        </row>
        <row r="2589">
          <cell r="B2589">
            <v>4</v>
          </cell>
          <cell r="Z2589">
            <v>10</v>
          </cell>
        </row>
        <row r="2590">
          <cell r="B2590">
            <v>4</v>
          </cell>
          <cell r="Z2590">
            <v>10</v>
          </cell>
        </row>
        <row r="2591">
          <cell r="B2591">
            <v>4</v>
          </cell>
          <cell r="Z2591">
            <v>10</v>
          </cell>
        </row>
        <row r="2592">
          <cell r="B2592">
            <v>4</v>
          </cell>
          <cell r="Z2592">
            <v>10</v>
          </cell>
        </row>
        <row r="2593">
          <cell r="B2593">
            <v>4</v>
          </cell>
          <cell r="Z2593">
            <v>10</v>
          </cell>
        </row>
        <row r="2594">
          <cell r="B2594">
            <v>4</v>
          </cell>
          <cell r="Z2594">
            <v>10</v>
          </cell>
        </row>
        <row r="2595">
          <cell r="B2595">
            <v>4</v>
          </cell>
          <cell r="Z2595">
            <v>10</v>
          </cell>
        </row>
        <row r="2596">
          <cell r="B2596">
            <v>4</v>
          </cell>
          <cell r="Z2596">
            <v>10</v>
          </cell>
        </row>
        <row r="2597">
          <cell r="B2597">
            <v>4</v>
          </cell>
          <cell r="Z2597">
            <v>0</v>
          </cell>
        </row>
        <row r="2598">
          <cell r="B2598">
            <v>4</v>
          </cell>
          <cell r="Z2598">
            <v>0</v>
          </cell>
        </row>
        <row r="2599">
          <cell r="B2599">
            <v>4</v>
          </cell>
          <cell r="Z2599">
            <v>0</v>
          </cell>
        </row>
        <row r="2600">
          <cell r="B2600">
            <v>4</v>
          </cell>
          <cell r="Z2600">
            <v>0</v>
          </cell>
        </row>
        <row r="2601">
          <cell r="B2601">
            <v>4</v>
          </cell>
          <cell r="Z2601">
            <v>0</v>
          </cell>
        </row>
        <row r="2602">
          <cell r="B2602">
            <v>4</v>
          </cell>
          <cell r="Z2602">
            <v>0</v>
          </cell>
        </row>
        <row r="2603">
          <cell r="B2603">
            <v>4</v>
          </cell>
          <cell r="Z2603">
            <v>0</v>
          </cell>
        </row>
        <row r="2604">
          <cell r="B2604">
            <v>4</v>
          </cell>
          <cell r="Z2604">
            <v>0</v>
          </cell>
        </row>
        <row r="2605">
          <cell r="B2605">
            <v>4</v>
          </cell>
          <cell r="Z2605">
            <v>0</v>
          </cell>
        </row>
        <row r="2606">
          <cell r="B2606">
            <v>4</v>
          </cell>
          <cell r="Z2606">
            <v>10</v>
          </cell>
        </row>
        <row r="2607">
          <cell r="B2607">
            <v>4</v>
          </cell>
          <cell r="Z2607">
            <v>10</v>
          </cell>
        </row>
        <row r="2608">
          <cell r="B2608">
            <v>4</v>
          </cell>
          <cell r="Z2608">
            <v>10</v>
          </cell>
        </row>
        <row r="2609">
          <cell r="B2609">
            <v>4</v>
          </cell>
          <cell r="Z2609">
            <v>10</v>
          </cell>
        </row>
        <row r="2610">
          <cell r="B2610">
            <v>4</v>
          </cell>
          <cell r="Z2610">
            <v>10</v>
          </cell>
        </row>
        <row r="2611">
          <cell r="B2611">
            <v>4</v>
          </cell>
          <cell r="Z2611">
            <v>10</v>
          </cell>
        </row>
        <row r="2612">
          <cell r="B2612">
            <v>4</v>
          </cell>
          <cell r="Z2612">
            <v>10</v>
          </cell>
        </row>
        <row r="2613">
          <cell r="B2613">
            <v>4</v>
          </cell>
          <cell r="Z2613">
            <v>10</v>
          </cell>
        </row>
        <row r="2614">
          <cell r="B2614">
            <v>4</v>
          </cell>
          <cell r="Z2614">
            <v>10</v>
          </cell>
        </row>
        <row r="2615">
          <cell r="B2615">
            <v>4</v>
          </cell>
          <cell r="Z2615">
            <v>10</v>
          </cell>
        </row>
        <row r="2616">
          <cell r="B2616">
            <v>4</v>
          </cell>
          <cell r="Z2616">
            <v>10</v>
          </cell>
        </row>
        <row r="2617">
          <cell r="B2617">
            <v>4</v>
          </cell>
          <cell r="Z2617">
            <v>10</v>
          </cell>
        </row>
        <row r="2618">
          <cell r="B2618">
            <v>4</v>
          </cell>
          <cell r="Z2618">
            <v>10</v>
          </cell>
        </row>
        <row r="2619">
          <cell r="B2619">
            <v>4</v>
          </cell>
          <cell r="Z2619">
            <v>10</v>
          </cell>
        </row>
        <row r="2620">
          <cell r="B2620">
            <v>4</v>
          </cell>
          <cell r="Z2620">
            <v>10</v>
          </cell>
        </row>
        <row r="2621">
          <cell r="B2621">
            <v>4</v>
          </cell>
          <cell r="Z2621">
            <v>0</v>
          </cell>
        </row>
        <row r="2622">
          <cell r="B2622">
            <v>4</v>
          </cell>
          <cell r="Z2622">
            <v>0</v>
          </cell>
        </row>
        <row r="2623">
          <cell r="B2623">
            <v>4</v>
          </cell>
          <cell r="Z2623">
            <v>0</v>
          </cell>
        </row>
        <row r="2624">
          <cell r="B2624">
            <v>4</v>
          </cell>
          <cell r="Z2624">
            <v>0</v>
          </cell>
        </row>
        <row r="2625">
          <cell r="B2625">
            <v>4</v>
          </cell>
          <cell r="Z2625">
            <v>0</v>
          </cell>
        </row>
        <row r="2626">
          <cell r="B2626">
            <v>4</v>
          </cell>
          <cell r="Z2626">
            <v>0</v>
          </cell>
        </row>
        <row r="2627">
          <cell r="B2627">
            <v>4</v>
          </cell>
          <cell r="Z2627">
            <v>0</v>
          </cell>
        </row>
        <row r="2628">
          <cell r="B2628">
            <v>4</v>
          </cell>
          <cell r="Z2628">
            <v>0</v>
          </cell>
        </row>
        <row r="2629">
          <cell r="B2629">
            <v>4</v>
          </cell>
          <cell r="Z2629">
            <v>0</v>
          </cell>
        </row>
        <row r="2630">
          <cell r="B2630">
            <v>4</v>
          </cell>
          <cell r="Z2630">
            <v>10</v>
          </cell>
        </row>
        <row r="2631">
          <cell r="B2631">
            <v>4</v>
          </cell>
          <cell r="Z2631">
            <v>10</v>
          </cell>
        </row>
        <row r="2632">
          <cell r="B2632">
            <v>4</v>
          </cell>
          <cell r="Z2632">
            <v>10</v>
          </cell>
        </row>
        <row r="2633">
          <cell r="B2633">
            <v>4</v>
          </cell>
          <cell r="Z2633">
            <v>10</v>
          </cell>
        </row>
        <row r="2634">
          <cell r="B2634">
            <v>4</v>
          </cell>
          <cell r="Z2634">
            <v>10</v>
          </cell>
        </row>
        <row r="2635">
          <cell r="B2635">
            <v>4</v>
          </cell>
          <cell r="Z2635">
            <v>10</v>
          </cell>
        </row>
        <row r="2636">
          <cell r="B2636">
            <v>4</v>
          </cell>
          <cell r="Z2636">
            <v>10</v>
          </cell>
        </row>
        <row r="2637">
          <cell r="B2637">
            <v>4</v>
          </cell>
          <cell r="Z2637">
            <v>10</v>
          </cell>
        </row>
        <row r="2638">
          <cell r="B2638">
            <v>4</v>
          </cell>
          <cell r="Z2638">
            <v>10</v>
          </cell>
        </row>
        <row r="2639">
          <cell r="B2639">
            <v>4</v>
          </cell>
          <cell r="Z2639">
            <v>10</v>
          </cell>
        </row>
        <row r="2640">
          <cell r="B2640">
            <v>4</v>
          </cell>
          <cell r="Z2640">
            <v>10</v>
          </cell>
        </row>
        <row r="2641">
          <cell r="B2641">
            <v>4</v>
          </cell>
          <cell r="Z2641">
            <v>10</v>
          </cell>
        </row>
        <row r="2642">
          <cell r="B2642">
            <v>4</v>
          </cell>
          <cell r="Z2642">
            <v>10</v>
          </cell>
        </row>
        <row r="2643">
          <cell r="B2643">
            <v>4</v>
          </cell>
          <cell r="Z2643">
            <v>10</v>
          </cell>
        </row>
        <row r="2644">
          <cell r="B2644">
            <v>4</v>
          </cell>
          <cell r="Z2644">
            <v>10</v>
          </cell>
        </row>
        <row r="2645">
          <cell r="B2645">
            <v>4</v>
          </cell>
          <cell r="Z2645">
            <v>0</v>
          </cell>
        </row>
        <row r="2646">
          <cell r="B2646">
            <v>4</v>
          </cell>
          <cell r="Z2646">
            <v>0</v>
          </cell>
        </row>
        <row r="2647">
          <cell r="B2647">
            <v>4</v>
          </cell>
          <cell r="Z2647">
            <v>0</v>
          </cell>
        </row>
        <row r="2648">
          <cell r="B2648">
            <v>4</v>
          </cell>
          <cell r="Z2648">
            <v>0</v>
          </cell>
        </row>
        <row r="2649">
          <cell r="B2649">
            <v>4</v>
          </cell>
          <cell r="Z2649">
            <v>0</v>
          </cell>
        </row>
        <row r="2650">
          <cell r="B2650">
            <v>4</v>
          </cell>
          <cell r="Z2650">
            <v>0</v>
          </cell>
        </row>
        <row r="2651">
          <cell r="B2651">
            <v>4</v>
          </cell>
          <cell r="Z2651">
            <v>0</v>
          </cell>
        </row>
        <row r="2652">
          <cell r="B2652">
            <v>4</v>
          </cell>
          <cell r="Z2652">
            <v>0</v>
          </cell>
        </row>
        <row r="2653">
          <cell r="B2653">
            <v>4</v>
          </cell>
          <cell r="Z2653">
            <v>0</v>
          </cell>
        </row>
        <row r="2654">
          <cell r="B2654">
            <v>4</v>
          </cell>
          <cell r="Z2654">
            <v>0</v>
          </cell>
        </row>
        <row r="2655">
          <cell r="B2655">
            <v>4</v>
          </cell>
          <cell r="Z2655">
            <v>10</v>
          </cell>
        </row>
        <row r="2656">
          <cell r="B2656">
            <v>4</v>
          </cell>
          <cell r="Z2656">
            <v>10</v>
          </cell>
        </row>
        <row r="2657">
          <cell r="B2657">
            <v>4</v>
          </cell>
          <cell r="Z2657">
            <v>10</v>
          </cell>
        </row>
        <row r="2658">
          <cell r="B2658">
            <v>4</v>
          </cell>
          <cell r="Z2658">
            <v>10</v>
          </cell>
        </row>
        <row r="2659">
          <cell r="B2659">
            <v>4</v>
          </cell>
          <cell r="Z2659">
            <v>10</v>
          </cell>
        </row>
        <row r="2660">
          <cell r="B2660">
            <v>4</v>
          </cell>
          <cell r="Z2660">
            <v>0</v>
          </cell>
        </row>
        <row r="2661">
          <cell r="B2661">
            <v>4</v>
          </cell>
          <cell r="Z2661">
            <v>0</v>
          </cell>
        </row>
        <row r="2662">
          <cell r="B2662">
            <v>4</v>
          </cell>
          <cell r="Z2662">
            <v>0</v>
          </cell>
        </row>
        <row r="2663">
          <cell r="B2663">
            <v>4</v>
          </cell>
          <cell r="Z2663">
            <v>0</v>
          </cell>
        </row>
        <row r="2664">
          <cell r="B2664">
            <v>4</v>
          </cell>
          <cell r="Z2664">
            <v>0</v>
          </cell>
        </row>
        <row r="2665">
          <cell r="B2665">
            <v>4</v>
          </cell>
          <cell r="Z2665">
            <v>0</v>
          </cell>
        </row>
        <row r="2666">
          <cell r="B2666">
            <v>4</v>
          </cell>
          <cell r="Z2666">
            <v>0</v>
          </cell>
        </row>
        <row r="2667">
          <cell r="B2667">
            <v>4</v>
          </cell>
          <cell r="Z2667">
            <v>0</v>
          </cell>
        </row>
        <row r="2668">
          <cell r="B2668">
            <v>4</v>
          </cell>
          <cell r="Z2668">
            <v>0</v>
          </cell>
        </row>
        <row r="2669">
          <cell r="B2669">
            <v>4</v>
          </cell>
          <cell r="Z2669">
            <v>0</v>
          </cell>
        </row>
        <row r="2670">
          <cell r="B2670">
            <v>4</v>
          </cell>
          <cell r="Z2670">
            <v>0</v>
          </cell>
        </row>
        <row r="2671">
          <cell r="B2671">
            <v>4</v>
          </cell>
          <cell r="Z2671">
            <v>0</v>
          </cell>
        </row>
        <row r="2672">
          <cell r="B2672">
            <v>4</v>
          </cell>
          <cell r="Z2672">
            <v>0</v>
          </cell>
        </row>
        <row r="2673">
          <cell r="B2673">
            <v>4</v>
          </cell>
          <cell r="Z2673">
            <v>0</v>
          </cell>
        </row>
        <row r="2674">
          <cell r="B2674">
            <v>4</v>
          </cell>
          <cell r="Z2674">
            <v>0</v>
          </cell>
        </row>
        <row r="2675">
          <cell r="B2675">
            <v>4</v>
          </cell>
          <cell r="Z2675">
            <v>0</v>
          </cell>
        </row>
        <row r="2676">
          <cell r="B2676">
            <v>4</v>
          </cell>
          <cell r="Z2676">
            <v>0</v>
          </cell>
        </row>
        <row r="2677">
          <cell r="B2677">
            <v>4</v>
          </cell>
          <cell r="Z2677">
            <v>0</v>
          </cell>
        </row>
        <row r="2678">
          <cell r="B2678">
            <v>4</v>
          </cell>
          <cell r="Z2678">
            <v>0</v>
          </cell>
        </row>
        <row r="2679">
          <cell r="B2679">
            <v>4</v>
          </cell>
          <cell r="Z2679">
            <v>0</v>
          </cell>
        </row>
        <row r="2680">
          <cell r="B2680">
            <v>4</v>
          </cell>
          <cell r="Z2680">
            <v>0</v>
          </cell>
        </row>
        <row r="2681">
          <cell r="B2681">
            <v>4</v>
          </cell>
          <cell r="Z2681">
            <v>0</v>
          </cell>
        </row>
        <row r="2682">
          <cell r="B2682">
            <v>4</v>
          </cell>
          <cell r="Z2682">
            <v>0</v>
          </cell>
        </row>
        <row r="2683">
          <cell r="B2683">
            <v>4</v>
          </cell>
          <cell r="Z2683">
            <v>0</v>
          </cell>
        </row>
        <row r="2684">
          <cell r="B2684">
            <v>4</v>
          </cell>
          <cell r="Z2684">
            <v>0</v>
          </cell>
        </row>
        <row r="2685">
          <cell r="B2685">
            <v>4</v>
          </cell>
          <cell r="Z2685">
            <v>0</v>
          </cell>
        </row>
        <row r="2686">
          <cell r="B2686">
            <v>4</v>
          </cell>
          <cell r="Z2686">
            <v>0</v>
          </cell>
        </row>
        <row r="2687">
          <cell r="B2687">
            <v>4</v>
          </cell>
          <cell r="Z2687">
            <v>0</v>
          </cell>
        </row>
        <row r="2688">
          <cell r="B2688">
            <v>4</v>
          </cell>
          <cell r="Z2688">
            <v>0</v>
          </cell>
        </row>
        <row r="2689">
          <cell r="B2689">
            <v>4</v>
          </cell>
          <cell r="Z2689">
            <v>0</v>
          </cell>
        </row>
        <row r="2690">
          <cell r="B2690">
            <v>4</v>
          </cell>
          <cell r="Z2690">
            <v>0</v>
          </cell>
        </row>
        <row r="2691">
          <cell r="B2691">
            <v>4</v>
          </cell>
          <cell r="Z2691">
            <v>0</v>
          </cell>
        </row>
        <row r="2692">
          <cell r="B2692">
            <v>4</v>
          </cell>
          <cell r="Z2692">
            <v>0</v>
          </cell>
        </row>
        <row r="2693">
          <cell r="B2693">
            <v>4</v>
          </cell>
          <cell r="Z2693">
            <v>0</v>
          </cell>
        </row>
        <row r="2694">
          <cell r="B2694">
            <v>4</v>
          </cell>
          <cell r="Z2694">
            <v>0</v>
          </cell>
        </row>
        <row r="2695">
          <cell r="B2695">
            <v>4</v>
          </cell>
          <cell r="Z2695">
            <v>0</v>
          </cell>
        </row>
        <row r="2696">
          <cell r="B2696">
            <v>4</v>
          </cell>
          <cell r="Z2696">
            <v>0</v>
          </cell>
        </row>
        <row r="2697">
          <cell r="B2697">
            <v>4</v>
          </cell>
          <cell r="Z2697">
            <v>0</v>
          </cell>
        </row>
        <row r="2698">
          <cell r="B2698">
            <v>4</v>
          </cell>
          <cell r="Z2698">
            <v>0</v>
          </cell>
        </row>
        <row r="2699">
          <cell r="B2699">
            <v>4</v>
          </cell>
          <cell r="Z2699">
            <v>0</v>
          </cell>
        </row>
        <row r="2700">
          <cell r="B2700">
            <v>4</v>
          </cell>
          <cell r="Z2700">
            <v>0</v>
          </cell>
        </row>
        <row r="2701">
          <cell r="B2701">
            <v>4</v>
          </cell>
          <cell r="Z2701">
            <v>0</v>
          </cell>
        </row>
        <row r="2702">
          <cell r="B2702">
            <v>4</v>
          </cell>
          <cell r="Z2702">
            <v>10</v>
          </cell>
        </row>
        <row r="2703">
          <cell r="B2703">
            <v>4</v>
          </cell>
          <cell r="Z2703">
            <v>10</v>
          </cell>
        </row>
        <row r="2704">
          <cell r="B2704">
            <v>4</v>
          </cell>
          <cell r="Z2704">
            <v>10</v>
          </cell>
        </row>
        <row r="2705">
          <cell r="B2705">
            <v>4</v>
          </cell>
          <cell r="Z2705">
            <v>10</v>
          </cell>
        </row>
        <row r="2706">
          <cell r="B2706">
            <v>4</v>
          </cell>
          <cell r="Z2706">
            <v>10</v>
          </cell>
        </row>
        <row r="2707">
          <cell r="B2707">
            <v>4</v>
          </cell>
          <cell r="Z2707">
            <v>10</v>
          </cell>
        </row>
        <row r="2708">
          <cell r="B2708">
            <v>4</v>
          </cell>
          <cell r="Z2708">
            <v>10</v>
          </cell>
        </row>
        <row r="2709">
          <cell r="B2709">
            <v>4</v>
          </cell>
          <cell r="Z2709">
            <v>10</v>
          </cell>
        </row>
        <row r="2710">
          <cell r="B2710">
            <v>4</v>
          </cell>
          <cell r="Z2710">
            <v>10</v>
          </cell>
        </row>
        <row r="2711">
          <cell r="B2711">
            <v>4</v>
          </cell>
          <cell r="Z2711">
            <v>10</v>
          </cell>
        </row>
        <row r="2712">
          <cell r="B2712">
            <v>4</v>
          </cell>
          <cell r="Z2712">
            <v>10</v>
          </cell>
        </row>
        <row r="2713">
          <cell r="B2713">
            <v>4</v>
          </cell>
          <cell r="Z2713">
            <v>10</v>
          </cell>
        </row>
        <row r="2714">
          <cell r="B2714">
            <v>4</v>
          </cell>
          <cell r="Z2714">
            <v>10</v>
          </cell>
        </row>
        <row r="2715">
          <cell r="B2715">
            <v>4</v>
          </cell>
          <cell r="Z2715">
            <v>10</v>
          </cell>
        </row>
        <row r="2716">
          <cell r="B2716">
            <v>4</v>
          </cell>
          <cell r="Z2716">
            <v>10</v>
          </cell>
        </row>
        <row r="2717">
          <cell r="B2717">
            <v>4</v>
          </cell>
          <cell r="Z2717">
            <v>0</v>
          </cell>
        </row>
        <row r="2718">
          <cell r="B2718">
            <v>4</v>
          </cell>
          <cell r="Z2718">
            <v>0</v>
          </cell>
        </row>
        <row r="2719">
          <cell r="B2719">
            <v>4</v>
          </cell>
          <cell r="Z2719">
            <v>0</v>
          </cell>
        </row>
        <row r="2720">
          <cell r="B2720">
            <v>4</v>
          </cell>
          <cell r="Z2720">
            <v>0</v>
          </cell>
        </row>
        <row r="2721">
          <cell r="B2721">
            <v>4</v>
          </cell>
          <cell r="Z2721">
            <v>0</v>
          </cell>
        </row>
        <row r="2722">
          <cell r="B2722">
            <v>4</v>
          </cell>
          <cell r="Z2722">
            <v>0</v>
          </cell>
        </row>
        <row r="2723">
          <cell r="B2723">
            <v>4</v>
          </cell>
          <cell r="Z2723">
            <v>0</v>
          </cell>
        </row>
        <row r="2724">
          <cell r="B2724">
            <v>4</v>
          </cell>
          <cell r="Z2724">
            <v>0</v>
          </cell>
        </row>
        <row r="2725">
          <cell r="B2725">
            <v>4</v>
          </cell>
          <cell r="Z2725">
            <v>0</v>
          </cell>
        </row>
        <row r="2726">
          <cell r="B2726">
            <v>4</v>
          </cell>
          <cell r="Z2726">
            <v>10</v>
          </cell>
        </row>
        <row r="2727">
          <cell r="B2727">
            <v>4</v>
          </cell>
          <cell r="Z2727">
            <v>10</v>
          </cell>
        </row>
        <row r="2728">
          <cell r="B2728">
            <v>4</v>
          </cell>
          <cell r="Z2728">
            <v>10</v>
          </cell>
        </row>
        <row r="2729">
          <cell r="B2729">
            <v>4</v>
          </cell>
          <cell r="Z2729">
            <v>10</v>
          </cell>
        </row>
        <row r="2730">
          <cell r="B2730">
            <v>4</v>
          </cell>
          <cell r="Z2730">
            <v>10</v>
          </cell>
        </row>
        <row r="2731">
          <cell r="B2731">
            <v>4</v>
          </cell>
          <cell r="Z2731">
            <v>10</v>
          </cell>
        </row>
        <row r="2732">
          <cell r="B2732">
            <v>4</v>
          </cell>
          <cell r="Z2732">
            <v>10</v>
          </cell>
        </row>
        <row r="2733">
          <cell r="B2733">
            <v>4</v>
          </cell>
          <cell r="Z2733">
            <v>10</v>
          </cell>
        </row>
        <row r="2734">
          <cell r="B2734">
            <v>4</v>
          </cell>
          <cell r="Z2734">
            <v>10</v>
          </cell>
        </row>
        <row r="2735">
          <cell r="B2735">
            <v>4</v>
          </cell>
          <cell r="Z2735">
            <v>10</v>
          </cell>
        </row>
        <row r="2736">
          <cell r="B2736">
            <v>4</v>
          </cell>
          <cell r="Z2736">
            <v>10</v>
          </cell>
        </row>
        <row r="2737">
          <cell r="B2737">
            <v>4</v>
          </cell>
          <cell r="Z2737">
            <v>10</v>
          </cell>
        </row>
        <row r="2738">
          <cell r="B2738">
            <v>4</v>
          </cell>
          <cell r="Z2738">
            <v>10</v>
          </cell>
        </row>
        <row r="2739">
          <cell r="B2739">
            <v>4</v>
          </cell>
          <cell r="Z2739">
            <v>10</v>
          </cell>
        </row>
        <row r="2740">
          <cell r="B2740">
            <v>4</v>
          </cell>
          <cell r="Z2740">
            <v>10</v>
          </cell>
        </row>
        <row r="2741">
          <cell r="B2741">
            <v>4</v>
          </cell>
          <cell r="Z2741">
            <v>0</v>
          </cell>
        </row>
        <row r="2742">
          <cell r="B2742">
            <v>4</v>
          </cell>
          <cell r="Z2742">
            <v>0</v>
          </cell>
        </row>
        <row r="2743">
          <cell r="B2743">
            <v>4</v>
          </cell>
          <cell r="Z2743">
            <v>0</v>
          </cell>
        </row>
        <row r="2744">
          <cell r="B2744">
            <v>4</v>
          </cell>
          <cell r="Z2744">
            <v>0</v>
          </cell>
        </row>
        <row r="2745">
          <cell r="B2745">
            <v>4</v>
          </cell>
          <cell r="Z2745">
            <v>0</v>
          </cell>
        </row>
        <row r="2746">
          <cell r="B2746">
            <v>4</v>
          </cell>
          <cell r="Z2746">
            <v>0</v>
          </cell>
        </row>
        <row r="2747">
          <cell r="B2747">
            <v>4</v>
          </cell>
          <cell r="Z2747">
            <v>0</v>
          </cell>
        </row>
        <row r="2748">
          <cell r="B2748">
            <v>4</v>
          </cell>
          <cell r="Z2748">
            <v>0</v>
          </cell>
        </row>
        <row r="2749">
          <cell r="B2749">
            <v>4</v>
          </cell>
          <cell r="Z2749">
            <v>0</v>
          </cell>
        </row>
        <row r="2750">
          <cell r="B2750">
            <v>4</v>
          </cell>
          <cell r="Z2750">
            <v>10</v>
          </cell>
        </row>
        <row r="2751">
          <cell r="B2751">
            <v>4</v>
          </cell>
          <cell r="Z2751">
            <v>10</v>
          </cell>
        </row>
        <row r="2752">
          <cell r="B2752">
            <v>4</v>
          </cell>
          <cell r="Z2752">
            <v>10</v>
          </cell>
        </row>
        <row r="2753">
          <cell r="B2753">
            <v>4</v>
          </cell>
          <cell r="Z2753">
            <v>10</v>
          </cell>
        </row>
        <row r="2754">
          <cell r="B2754">
            <v>4</v>
          </cell>
          <cell r="Z2754">
            <v>10</v>
          </cell>
        </row>
        <row r="2755">
          <cell r="B2755">
            <v>4</v>
          </cell>
          <cell r="Z2755">
            <v>10</v>
          </cell>
        </row>
        <row r="2756">
          <cell r="B2756">
            <v>4</v>
          </cell>
          <cell r="Z2756">
            <v>10</v>
          </cell>
        </row>
        <row r="2757">
          <cell r="B2757">
            <v>4</v>
          </cell>
          <cell r="Z2757">
            <v>10</v>
          </cell>
        </row>
        <row r="2758">
          <cell r="B2758">
            <v>4</v>
          </cell>
          <cell r="Z2758">
            <v>10</v>
          </cell>
        </row>
        <row r="2759">
          <cell r="B2759">
            <v>4</v>
          </cell>
          <cell r="Z2759">
            <v>10</v>
          </cell>
        </row>
        <row r="2760">
          <cell r="B2760">
            <v>4</v>
          </cell>
          <cell r="Z2760">
            <v>10</v>
          </cell>
        </row>
        <row r="2761">
          <cell r="B2761">
            <v>4</v>
          </cell>
          <cell r="Z2761">
            <v>10</v>
          </cell>
        </row>
        <row r="2762">
          <cell r="B2762">
            <v>4</v>
          </cell>
          <cell r="Z2762">
            <v>10</v>
          </cell>
        </row>
        <row r="2763">
          <cell r="B2763">
            <v>4</v>
          </cell>
          <cell r="Z2763">
            <v>10</v>
          </cell>
        </row>
        <row r="2764">
          <cell r="B2764">
            <v>4</v>
          </cell>
          <cell r="Z2764">
            <v>10</v>
          </cell>
        </row>
        <row r="2765">
          <cell r="B2765">
            <v>4</v>
          </cell>
          <cell r="Z2765">
            <v>0</v>
          </cell>
        </row>
        <row r="2766">
          <cell r="B2766">
            <v>4</v>
          </cell>
          <cell r="Z2766">
            <v>0</v>
          </cell>
        </row>
        <row r="2767">
          <cell r="B2767">
            <v>4</v>
          </cell>
          <cell r="Z2767">
            <v>0</v>
          </cell>
        </row>
        <row r="2768">
          <cell r="B2768">
            <v>4</v>
          </cell>
          <cell r="Z2768">
            <v>0</v>
          </cell>
        </row>
        <row r="2769">
          <cell r="B2769">
            <v>4</v>
          </cell>
          <cell r="Z2769">
            <v>0</v>
          </cell>
        </row>
        <row r="2770">
          <cell r="B2770">
            <v>4</v>
          </cell>
          <cell r="Z2770">
            <v>0</v>
          </cell>
        </row>
        <row r="2771">
          <cell r="B2771">
            <v>4</v>
          </cell>
          <cell r="Z2771">
            <v>0</v>
          </cell>
        </row>
        <row r="2772">
          <cell r="B2772">
            <v>4</v>
          </cell>
          <cell r="Z2772">
            <v>0</v>
          </cell>
        </row>
        <row r="2773">
          <cell r="B2773">
            <v>4</v>
          </cell>
          <cell r="Z2773">
            <v>0</v>
          </cell>
        </row>
        <row r="2774">
          <cell r="B2774">
            <v>4</v>
          </cell>
          <cell r="Z2774">
            <v>10</v>
          </cell>
        </row>
        <row r="2775">
          <cell r="B2775">
            <v>4</v>
          </cell>
          <cell r="Z2775">
            <v>10</v>
          </cell>
        </row>
        <row r="2776">
          <cell r="B2776">
            <v>4</v>
          </cell>
          <cell r="Z2776">
            <v>10</v>
          </cell>
        </row>
        <row r="2777">
          <cell r="B2777">
            <v>4</v>
          </cell>
          <cell r="Z2777">
            <v>10</v>
          </cell>
        </row>
        <row r="2778">
          <cell r="B2778">
            <v>4</v>
          </cell>
          <cell r="Z2778">
            <v>10</v>
          </cell>
        </row>
        <row r="2779">
          <cell r="B2779">
            <v>4</v>
          </cell>
          <cell r="Z2779">
            <v>10</v>
          </cell>
        </row>
        <row r="2780">
          <cell r="B2780">
            <v>4</v>
          </cell>
          <cell r="Z2780">
            <v>10</v>
          </cell>
        </row>
        <row r="2781">
          <cell r="B2781">
            <v>4</v>
          </cell>
          <cell r="Z2781">
            <v>10</v>
          </cell>
        </row>
        <row r="2782">
          <cell r="B2782">
            <v>4</v>
          </cell>
          <cell r="Z2782">
            <v>10</v>
          </cell>
        </row>
        <row r="2783">
          <cell r="B2783">
            <v>4</v>
          </cell>
          <cell r="Z2783">
            <v>10</v>
          </cell>
        </row>
        <row r="2784">
          <cell r="B2784">
            <v>4</v>
          </cell>
          <cell r="Z2784">
            <v>10</v>
          </cell>
        </row>
        <row r="2785">
          <cell r="B2785">
            <v>4</v>
          </cell>
          <cell r="Z2785">
            <v>10</v>
          </cell>
        </row>
        <row r="2786">
          <cell r="B2786">
            <v>4</v>
          </cell>
          <cell r="Z2786">
            <v>10</v>
          </cell>
        </row>
        <row r="2787">
          <cell r="B2787">
            <v>4</v>
          </cell>
          <cell r="Z2787">
            <v>10</v>
          </cell>
        </row>
        <row r="2788">
          <cell r="B2788">
            <v>4</v>
          </cell>
          <cell r="Z2788">
            <v>10</v>
          </cell>
        </row>
        <row r="2789">
          <cell r="B2789">
            <v>4</v>
          </cell>
          <cell r="Z2789">
            <v>0</v>
          </cell>
        </row>
        <row r="2790">
          <cell r="B2790">
            <v>4</v>
          </cell>
          <cell r="Z2790">
            <v>0</v>
          </cell>
        </row>
        <row r="2791">
          <cell r="B2791">
            <v>4</v>
          </cell>
          <cell r="Z2791">
            <v>0</v>
          </cell>
        </row>
        <row r="2792">
          <cell r="B2792">
            <v>4</v>
          </cell>
          <cell r="Z2792">
            <v>0</v>
          </cell>
        </row>
        <row r="2793">
          <cell r="B2793">
            <v>4</v>
          </cell>
          <cell r="Z2793">
            <v>0</v>
          </cell>
        </row>
        <row r="2794">
          <cell r="B2794">
            <v>4</v>
          </cell>
          <cell r="Z2794">
            <v>0</v>
          </cell>
        </row>
        <row r="2795">
          <cell r="B2795">
            <v>4</v>
          </cell>
          <cell r="Z2795">
            <v>0</v>
          </cell>
        </row>
        <row r="2796">
          <cell r="B2796">
            <v>4</v>
          </cell>
          <cell r="Z2796">
            <v>0</v>
          </cell>
        </row>
        <row r="2797">
          <cell r="B2797">
            <v>4</v>
          </cell>
          <cell r="Z2797">
            <v>0</v>
          </cell>
        </row>
        <row r="2798">
          <cell r="B2798">
            <v>4</v>
          </cell>
          <cell r="Z2798">
            <v>10</v>
          </cell>
        </row>
        <row r="2799">
          <cell r="B2799">
            <v>4</v>
          </cell>
          <cell r="Z2799">
            <v>10</v>
          </cell>
        </row>
        <row r="2800">
          <cell r="B2800">
            <v>4</v>
          </cell>
          <cell r="Z2800">
            <v>10</v>
          </cell>
        </row>
        <row r="2801">
          <cell r="B2801">
            <v>4</v>
          </cell>
          <cell r="Z2801">
            <v>10</v>
          </cell>
        </row>
        <row r="2802">
          <cell r="B2802">
            <v>4</v>
          </cell>
          <cell r="Z2802">
            <v>10</v>
          </cell>
        </row>
        <row r="2803">
          <cell r="B2803">
            <v>4</v>
          </cell>
          <cell r="Z2803">
            <v>10</v>
          </cell>
        </row>
        <row r="2804">
          <cell r="B2804">
            <v>4</v>
          </cell>
          <cell r="Z2804">
            <v>10</v>
          </cell>
        </row>
        <row r="2805">
          <cell r="B2805">
            <v>4</v>
          </cell>
          <cell r="Z2805">
            <v>10</v>
          </cell>
        </row>
        <row r="2806">
          <cell r="B2806">
            <v>4</v>
          </cell>
          <cell r="Z2806">
            <v>10</v>
          </cell>
        </row>
        <row r="2807">
          <cell r="B2807">
            <v>4</v>
          </cell>
          <cell r="Z2807">
            <v>10</v>
          </cell>
        </row>
        <row r="2808">
          <cell r="B2808">
            <v>4</v>
          </cell>
          <cell r="Z2808">
            <v>10</v>
          </cell>
        </row>
        <row r="2809">
          <cell r="B2809">
            <v>4</v>
          </cell>
          <cell r="Z2809">
            <v>10</v>
          </cell>
        </row>
        <row r="2810">
          <cell r="B2810">
            <v>4</v>
          </cell>
          <cell r="Z2810">
            <v>10</v>
          </cell>
        </row>
        <row r="2811">
          <cell r="B2811">
            <v>4</v>
          </cell>
          <cell r="Z2811">
            <v>10</v>
          </cell>
        </row>
        <row r="2812">
          <cell r="B2812">
            <v>4</v>
          </cell>
          <cell r="Z2812">
            <v>10</v>
          </cell>
        </row>
        <row r="2813">
          <cell r="B2813">
            <v>4</v>
          </cell>
          <cell r="Z2813">
            <v>0</v>
          </cell>
        </row>
        <row r="2814">
          <cell r="B2814">
            <v>4</v>
          </cell>
          <cell r="Z2814">
            <v>0</v>
          </cell>
        </row>
        <row r="2815">
          <cell r="B2815">
            <v>4</v>
          </cell>
          <cell r="Z2815">
            <v>0</v>
          </cell>
        </row>
        <row r="2816">
          <cell r="B2816">
            <v>4</v>
          </cell>
          <cell r="Z2816">
            <v>0</v>
          </cell>
        </row>
        <row r="2817">
          <cell r="B2817">
            <v>4</v>
          </cell>
          <cell r="Z2817">
            <v>0</v>
          </cell>
        </row>
        <row r="2818">
          <cell r="B2818">
            <v>4</v>
          </cell>
          <cell r="Z2818">
            <v>0</v>
          </cell>
        </row>
        <row r="2819">
          <cell r="B2819">
            <v>4</v>
          </cell>
          <cell r="Z2819">
            <v>0</v>
          </cell>
        </row>
        <row r="2820">
          <cell r="B2820">
            <v>4</v>
          </cell>
          <cell r="Z2820">
            <v>0</v>
          </cell>
        </row>
        <row r="2821">
          <cell r="B2821">
            <v>4</v>
          </cell>
          <cell r="Z2821">
            <v>0</v>
          </cell>
        </row>
        <row r="2822">
          <cell r="B2822">
            <v>4</v>
          </cell>
          <cell r="Z2822">
            <v>0</v>
          </cell>
        </row>
        <row r="2823">
          <cell r="B2823">
            <v>4</v>
          </cell>
          <cell r="Z2823">
            <v>10</v>
          </cell>
        </row>
        <row r="2824">
          <cell r="B2824">
            <v>4</v>
          </cell>
          <cell r="Z2824">
            <v>10</v>
          </cell>
        </row>
        <row r="2825">
          <cell r="B2825">
            <v>4</v>
          </cell>
          <cell r="Z2825">
            <v>10</v>
          </cell>
        </row>
        <row r="2826">
          <cell r="B2826">
            <v>4</v>
          </cell>
          <cell r="Z2826">
            <v>10</v>
          </cell>
        </row>
        <row r="2827">
          <cell r="B2827">
            <v>4</v>
          </cell>
          <cell r="Z2827">
            <v>10</v>
          </cell>
        </row>
        <row r="2828">
          <cell r="B2828">
            <v>4</v>
          </cell>
          <cell r="Z2828">
            <v>0</v>
          </cell>
        </row>
        <row r="2829">
          <cell r="B2829">
            <v>4</v>
          </cell>
          <cell r="Z2829">
            <v>0</v>
          </cell>
        </row>
        <row r="2830">
          <cell r="B2830">
            <v>4</v>
          </cell>
          <cell r="Z2830">
            <v>0</v>
          </cell>
        </row>
        <row r="2831">
          <cell r="B2831">
            <v>4</v>
          </cell>
          <cell r="Z2831">
            <v>0</v>
          </cell>
        </row>
        <row r="2832">
          <cell r="B2832">
            <v>4</v>
          </cell>
          <cell r="Z2832">
            <v>0</v>
          </cell>
        </row>
        <row r="2833">
          <cell r="B2833">
            <v>4</v>
          </cell>
          <cell r="Z2833">
            <v>0</v>
          </cell>
        </row>
        <row r="2834">
          <cell r="B2834">
            <v>4</v>
          </cell>
          <cell r="Z2834">
            <v>0</v>
          </cell>
        </row>
        <row r="2835">
          <cell r="B2835">
            <v>4</v>
          </cell>
          <cell r="Z2835">
            <v>0</v>
          </cell>
        </row>
        <row r="2836">
          <cell r="B2836">
            <v>4</v>
          </cell>
          <cell r="Z2836">
            <v>0</v>
          </cell>
        </row>
        <row r="2837">
          <cell r="B2837">
            <v>4</v>
          </cell>
          <cell r="Z2837">
            <v>0</v>
          </cell>
        </row>
        <row r="2838">
          <cell r="B2838">
            <v>4</v>
          </cell>
          <cell r="Z2838">
            <v>0</v>
          </cell>
        </row>
        <row r="2839">
          <cell r="B2839">
            <v>4</v>
          </cell>
          <cell r="Z2839">
            <v>0</v>
          </cell>
        </row>
        <row r="2840">
          <cell r="B2840">
            <v>4</v>
          </cell>
          <cell r="Z2840">
            <v>0</v>
          </cell>
        </row>
        <row r="2841">
          <cell r="B2841">
            <v>4</v>
          </cell>
          <cell r="Z2841">
            <v>0</v>
          </cell>
        </row>
        <row r="2842">
          <cell r="B2842">
            <v>4</v>
          </cell>
          <cell r="Z2842">
            <v>0</v>
          </cell>
        </row>
        <row r="2843">
          <cell r="B2843">
            <v>4</v>
          </cell>
          <cell r="Z2843">
            <v>0</v>
          </cell>
        </row>
        <row r="2844">
          <cell r="B2844">
            <v>4</v>
          </cell>
          <cell r="Z2844">
            <v>0</v>
          </cell>
        </row>
        <row r="2845">
          <cell r="B2845">
            <v>4</v>
          </cell>
          <cell r="Z2845">
            <v>0</v>
          </cell>
        </row>
        <row r="2846">
          <cell r="B2846">
            <v>4</v>
          </cell>
          <cell r="Z2846">
            <v>0</v>
          </cell>
        </row>
        <row r="2847">
          <cell r="B2847">
            <v>4</v>
          </cell>
          <cell r="Z2847">
            <v>0</v>
          </cell>
        </row>
        <row r="2848">
          <cell r="B2848">
            <v>4</v>
          </cell>
          <cell r="Z2848">
            <v>0</v>
          </cell>
        </row>
        <row r="2849">
          <cell r="B2849">
            <v>4</v>
          </cell>
          <cell r="Z2849">
            <v>0</v>
          </cell>
        </row>
        <row r="2850">
          <cell r="B2850">
            <v>4</v>
          </cell>
          <cell r="Z2850">
            <v>0</v>
          </cell>
        </row>
        <row r="2851">
          <cell r="B2851">
            <v>4</v>
          </cell>
          <cell r="Z2851">
            <v>0</v>
          </cell>
        </row>
        <row r="2852">
          <cell r="B2852">
            <v>4</v>
          </cell>
          <cell r="Z2852">
            <v>0</v>
          </cell>
        </row>
        <row r="2853">
          <cell r="B2853">
            <v>4</v>
          </cell>
          <cell r="Z2853">
            <v>0</v>
          </cell>
        </row>
        <row r="2854">
          <cell r="B2854">
            <v>4</v>
          </cell>
          <cell r="Z2854">
            <v>0</v>
          </cell>
        </row>
        <row r="2855">
          <cell r="B2855">
            <v>4</v>
          </cell>
          <cell r="Z2855">
            <v>0</v>
          </cell>
        </row>
        <row r="2856">
          <cell r="B2856">
            <v>4</v>
          </cell>
          <cell r="Z2856">
            <v>0</v>
          </cell>
        </row>
        <row r="2857">
          <cell r="B2857">
            <v>4</v>
          </cell>
          <cell r="Z2857">
            <v>0</v>
          </cell>
        </row>
        <row r="2858">
          <cell r="B2858">
            <v>4</v>
          </cell>
          <cell r="Z2858">
            <v>0</v>
          </cell>
        </row>
        <row r="2859">
          <cell r="B2859">
            <v>4</v>
          </cell>
          <cell r="Z2859">
            <v>0</v>
          </cell>
        </row>
        <row r="2860">
          <cell r="B2860">
            <v>4</v>
          </cell>
          <cell r="Z2860">
            <v>0</v>
          </cell>
        </row>
        <row r="2861">
          <cell r="B2861">
            <v>4</v>
          </cell>
          <cell r="Z2861">
            <v>0</v>
          </cell>
        </row>
        <row r="2862">
          <cell r="B2862">
            <v>4</v>
          </cell>
          <cell r="Z2862">
            <v>0</v>
          </cell>
        </row>
        <row r="2863">
          <cell r="B2863">
            <v>4</v>
          </cell>
          <cell r="Z2863">
            <v>0</v>
          </cell>
        </row>
        <row r="2864">
          <cell r="B2864">
            <v>4</v>
          </cell>
          <cell r="Z2864">
            <v>0</v>
          </cell>
        </row>
        <row r="2865">
          <cell r="B2865">
            <v>4</v>
          </cell>
          <cell r="Z2865">
            <v>0</v>
          </cell>
        </row>
        <row r="2866">
          <cell r="B2866">
            <v>4</v>
          </cell>
          <cell r="Z2866">
            <v>0</v>
          </cell>
        </row>
        <row r="2867">
          <cell r="B2867">
            <v>4</v>
          </cell>
          <cell r="Z2867">
            <v>0</v>
          </cell>
        </row>
        <row r="2868">
          <cell r="B2868">
            <v>4</v>
          </cell>
          <cell r="Z2868">
            <v>0</v>
          </cell>
        </row>
        <row r="2869">
          <cell r="B2869">
            <v>4</v>
          </cell>
          <cell r="Z2869">
            <v>0</v>
          </cell>
        </row>
        <row r="2870">
          <cell r="B2870">
            <v>4</v>
          </cell>
          <cell r="Z2870">
            <v>10</v>
          </cell>
        </row>
        <row r="2871">
          <cell r="B2871">
            <v>4</v>
          </cell>
          <cell r="Z2871">
            <v>10</v>
          </cell>
        </row>
        <row r="2872">
          <cell r="B2872">
            <v>4</v>
          </cell>
          <cell r="Z2872">
            <v>10</v>
          </cell>
        </row>
        <row r="2873">
          <cell r="B2873">
            <v>4</v>
          </cell>
          <cell r="Z2873">
            <v>10</v>
          </cell>
        </row>
        <row r="2874">
          <cell r="B2874">
            <v>4</v>
          </cell>
          <cell r="Z2874">
            <v>10</v>
          </cell>
        </row>
        <row r="2875">
          <cell r="B2875">
            <v>4</v>
          </cell>
          <cell r="Z2875">
            <v>10</v>
          </cell>
        </row>
        <row r="2876">
          <cell r="B2876">
            <v>4</v>
          </cell>
          <cell r="Z2876">
            <v>10</v>
          </cell>
        </row>
        <row r="2877">
          <cell r="B2877">
            <v>4</v>
          </cell>
          <cell r="Z2877">
            <v>10</v>
          </cell>
        </row>
        <row r="2878">
          <cell r="B2878">
            <v>4</v>
          </cell>
          <cell r="Z2878">
            <v>10</v>
          </cell>
        </row>
        <row r="2879">
          <cell r="B2879">
            <v>4</v>
          </cell>
          <cell r="Z2879">
            <v>10</v>
          </cell>
        </row>
        <row r="2880">
          <cell r="B2880">
            <v>4</v>
          </cell>
          <cell r="Z2880">
            <v>10</v>
          </cell>
        </row>
        <row r="2881">
          <cell r="B2881">
            <v>4</v>
          </cell>
          <cell r="Z2881">
            <v>10</v>
          </cell>
        </row>
        <row r="2882">
          <cell r="B2882">
            <v>4</v>
          </cell>
          <cell r="Z2882">
            <v>10</v>
          </cell>
        </row>
        <row r="2883">
          <cell r="B2883">
            <v>4</v>
          </cell>
          <cell r="Z2883">
            <v>10</v>
          </cell>
        </row>
        <row r="2884">
          <cell r="B2884">
            <v>4</v>
          </cell>
          <cell r="Z2884">
            <v>10</v>
          </cell>
        </row>
        <row r="2885">
          <cell r="B2885">
            <v>4</v>
          </cell>
          <cell r="Z2885">
            <v>0</v>
          </cell>
        </row>
        <row r="2886">
          <cell r="B2886">
            <v>4</v>
          </cell>
          <cell r="Z2886">
            <v>0</v>
          </cell>
        </row>
        <row r="2887">
          <cell r="B2887">
            <v>5</v>
          </cell>
          <cell r="Z2887">
            <v>0</v>
          </cell>
        </row>
        <row r="2888">
          <cell r="B2888">
            <v>5</v>
          </cell>
          <cell r="Z2888">
            <v>0</v>
          </cell>
        </row>
        <row r="2889">
          <cell r="B2889">
            <v>5</v>
          </cell>
          <cell r="Z2889">
            <v>0</v>
          </cell>
        </row>
        <row r="2890">
          <cell r="B2890">
            <v>5</v>
          </cell>
          <cell r="Z2890">
            <v>0</v>
          </cell>
        </row>
        <row r="2891">
          <cell r="B2891">
            <v>5</v>
          </cell>
          <cell r="Z2891">
            <v>0</v>
          </cell>
        </row>
        <row r="2892">
          <cell r="B2892">
            <v>5</v>
          </cell>
          <cell r="Z2892">
            <v>0</v>
          </cell>
        </row>
        <row r="2893">
          <cell r="B2893">
            <v>5</v>
          </cell>
          <cell r="Z2893">
            <v>0</v>
          </cell>
        </row>
        <row r="2894">
          <cell r="B2894">
            <v>5</v>
          </cell>
          <cell r="Z2894">
            <v>10</v>
          </cell>
        </row>
        <row r="2895">
          <cell r="B2895">
            <v>5</v>
          </cell>
          <cell r="Z2895">
            <v>10</v>
          </cell>
        </row>
        <row r="2896">
          <cell r="B2896">
            <v>5</v>
          </cell>
          <cell r="Z2896">
            <v>10</v>
          </cell>
        </row>
        <row r="2897">
          <cell r="B2897">
            <v>5</v>
          </cell>
          <cell r="Z2897">
            <v>10</v>
          </cell>
        </row>
        <row r="2898">
          <cell r="B2898">
            <v>5</v>
          </cell>
          <cell r="Z2898">
            <v>10</v>
          </cell>
        </row>
        <row r="2899">
          <cell r="B2899">
            <v>5</v>
          </cell>
          <cell r="Z2899">
            <v>10</v>
          </cell>
        </row>
        <row r="2900">
          <cell r="B2900">
            <v>5</v>
          </cell>
          <cell r="Z2900">
            <v>10</v>
          </cell>
        </row>
        <row r="2901">
          <cell r="B2901">
            <v>5</v>
          </cell>
          <cell r="Z2901">
            <v>10</v>
          </cell>
        </row>
        <row r="2902">
          <cell r="B2902">
            <v>5</v>
          </cell>
          <cell r="Z2902">
            <v>10</v>
          </cell>
        </row>
        <row r="2903">
          <cell r="B2903">
            <v>5</v>
          </cell>
          <cell r="Z2903">
            <v>10</v>
          </cell>
        </row>
        <row r="2904">
          <cell r="B2904">
            <v>5</v>
          </cell>
          <cell r="Z2904">
            <v>10</v>
          </cell>
        </row>
        <row r="2905">
          <cell r="B2905">
            <v>5</v>
          </cell>
          <cell r="Z2905">
            <v>10</v>
          </cell>
        </row>
        <row r="2906">
          <cell r="B2906">
            <v>5</v>
          </cell>
          <cell r="Z2906">
            <v>10</v>
          </cell>
        </row>
        <row r="2907">
          <cell r="B2907">
            <v>5</v>
          </cell>
          <cell r="Z2907">
            <v>10</v>
          </cell>
        </row>
        <row r="2908">
          <cell r="B2908">
            <v>5</v>
          </cell>
          <cell r="Z2908">
            <v>10</v>
          </cell>
        </row>
        <row r="2909">
          <cell r="B2909">
            <v>5</v>
          </cell>
          <cell r="Z2909">
            <v>0</v>
          </cell>
        </row>
        <row r="2910">
          <cell r="B2910">
            <v>5</v>
          </cell>
          <cell r="Z2910">
            <v>0</v>
          </cell>
        </row>
        <row r="2911">
          <cell r="B2911">
            <v>5</v>
          </cell>
          <cell r="Z2911">
            <v>0</v>
          </cell>
        </row>
        <row r="2912">
          <cell r="B2912">
            <v>5</v>
          </cell>
          <cell r="Z2912">
            <v>0</v>
          </cell>
        </row>
        <row r="2913">
          <cell r="B2913">
            <v>5</v>
          </cell>
          <cell r="Z2913">
            <v>0</v>
          </cell>
        </row>
        <row r="2914">
          <cell r="B2914">
            <v>5</v>
          </cell>
          <cell r="Z2914">
            <v>0</v>
          </cell>
        </row>
        <row r="2915">
          <cell r="B2915">
            <v>5</v>
          </cell>
          <cell r="Z2915">
            <v>0</v>
          </cell>
        </row>
        <row r="2916">
          <cell r="B2916">
            <v>5</v>
          </cell>
          <cell r="Z2916">
            <v>0</v>
          </cell>
        </row>
        <row r="2917">
          <cell r="B2917">
            <v>5</v>
          </cell>
          <cell r="Z2917">
            <v>0</v>
          </cell>
        </row>
        <row r="2918">
          <cell r="B2918">
            <v>5</v>
          </cell>
          <cell r="Z2918">
            <v>10</v>
          </cell>
        </row>
        <row r="2919">
          <cell r="B2919">
            <v>5</v>
          </cell>
          <cell r="Z2919">
            <v>10</v>
          </cell>
        </row>
        <row r="2920">
          <cell r="B2920">
            <v>5</v>
          </cell>
          <cell r="Z2920">
            <v>10</v>
          </cell>
        </row>
        <row r="2921">
          <cell r="B2921">
            <v>5</v>
          </cell>
          <cell r="Z2921">
            <v>10</v>
          </cell>
        </row>
        <row r="2922">
          <cell r="B2922">
            <v>5</v>
          </cell>
          <cell r="Z2922">
            <v>10</v>
          </cell>
        </row>
        <row r="2923">
          <cell r="B2923">
            <v>5</v>
          </cell>
          <cell r="Z2923">
            <v>10</v>
          </cell>
        </row>
        <row r="2924">
          <cell r="B2924">
            <v>5</v>
          </cell>
          <cell r="Z2924">
            <v>10</v>
          </cell>
        </row>
        <row r="2925">
          <cell r="B2925">
            <v>5</v>
          </cell>
          <cell r="Z2925">
            <v>10</v>
          </cell>
        </row>
        <row r="2926">
          <cell r="B2926">
            <v>5</v>
          </cell>
          <cell r="Z2926">
            <v>10</v>
          </cell>
        </row>
        <row r="2927">
          <cell r="B2927">
            <v>5</v>
          </cell>
          <cell r="Z2927">
            <v>10</v>
          </cell>
        </row>
        <row r="2928">
          <cell r="B2928">
            <v>5</v>
          </cell>
          <cell r="Z2928">
            <v>10</v>
          </cell>
        </row>
        <row r="2929">
          <cell r="B2929">
            <v>5</v>
          </cell>
          <cell r="Z2929">
            <v>10</v>
          </cell>
        </row>
        <row r="2930">
          <cell r="B2930">
            <v>5</v>
          </cell>
          <cell r="Z2930">
            <v>10</v>
          </cell>
        </row>
        <row r="2931">
          <cell r="B2931">
            <v>5</v>
          </cell>
          <cell r="Z2931">
            <v>10</v>
          </cell>
        </row>
        <row r="2932">
          <cell r="B2932">
            <v>5</v>
          </cell>
          <cell r="Z2932">
            <v>10</v>
          </cell>
        </row>
        <row r="2933">
          <cell r="B2933">
            <v>5</v>
          </cell>
          <cell r="Z2933">
            <v>0</v>
          </cell>
        </row>
        <row r="2934">
          <cell r="B2934">
            <v>5</v>
          </cell>
          <cell r="Z2934">
            <v>0</v>
          </cell>
        </row>
        <row r="2935">
          <cell r="B2935">
            <v>5</v>
          </cell>
          <cell r="Z2935">
            <v>0</v>
          </cell>
        </row>
        <row r="2936">
          <cell r="B2936">
            <v>5</v>
          </cell>
          <cell r="Z2936">
            <v>0</v>
          </cell>
        </row>
        <row r="2937">
          <cell r="B2937">
            <v>5</v>
          </cell>
          <cell r="Z2937">
            <v>0</v>
          </cell>
        </row>
        <row r="2938">
          <cell r="B2938">
            <v>5</v>
          </cell>
          <cell r="Z2938">
            <v>0</v>
          </cell>
        </row>
        <row r="2939">
          <cell r="B2939">
            <v>5</v>
          </cell>
          <cell r="Z2939">
            <v>0</v>
          </cell>
        </row>
        <row r="2940">
          <cell r="B2940">
            <v>5</v>
          </cell>
          <cell r="Z2940">
            <v>0</v>
          </cell>
        </row>
        <row r="2941">
          <cell r="B2941">
            <v>5</v>
          </cell>
          <cell r="Z2941">
            <v>0</v>
          </cell>
        </row>
        <row r="2942">
          <cell r="B2942">
            <v>5</v>
          </cell>
          <cell r="Z2942">
            <v>10</v>
          </cell>
        </row>
        <row r="2943">
          <cell r="B2943">
            <v>5</v>
          </cell>
          <cell r="Z2943">
            <v>10</v>
          </cell>
        </row>
        <row r="2944">
          <cell r="B2944">
            <v>5</v>
          </cell>
          <cell r="Z2944">
            <v>10</v>
          </cell>
        </row>
        <row r="2945">
          <cell r="B2945">
            <v>5</v>
          </cell>
          <cell r="Z2945">
            <v>10</v>
          </cell>
        </row>
        <row r="2946">
          <cell r="B2946">
            <v>5</v>
          </cell>
          <cell r="Z2946">
            <v>10</v>
          </cell>
        </row>
        <row r="2947">
          <cell r="B2947">
            <v>5</v>
          </cell>
          <cell r="Z2947">
            <v>10</v>
          </cell>
        </row>
        <row r="2948">
          <cell r="B2948">
            <v>5</v>
          </cell>
          <cell r="Z2948">
            <v>10</v>
          </cell>
        </row>
        <row r="2949">
          <cell r="B2949">
            <v>5</v>
          </cell>
          <cell r="Z2949">
            <v>10</v>
          </cell>
        </row>
        <row r="2950">
          <cell r="B2950">
            <v>5</v>
          </cell>
          <cell r="Z2950">
            <v>10</v>
          </cell>
        </row>
        <row r="2951">
          <cell r="B2951">
            <v>5</v>
          </cell>
          <cell r="Z2951">
            <v>10</v>
          </cell>
        </row>
        <row r="2952">
          <cell r="B2952">
            <v>5</v>
          </cell>
          <cell r="Z2952">
            <v>10</v>
          </cell>
        </row>
        <row r="2953">
          <cell r="B2953">
            <v>5</v>
          </cell>
          <cell r="Z2953">
            <v>10</v>
          </cell>
        </row>
        <row r="2954">
          <cell r="B2954">
            <v>5</v>
          </cell>
          <cell r="Z2954">
            <v>10</v>
          </cell>
        </row>
        <row r="2955">
          <cell r="B2955">
            <v>5</v>
          </cell>
          <cell r="Z2955">
            <v>10</v>
          </cell>
        </row>
        <row r="2956">
          <cell r="B2956">
            <v>5</v>
          </cell>
          <cell r="Z2956">
            <v>10</v>
          </cell>
        </row>
        <row r="2957">
          <cell r="B2957">
            <v>5</v>
          </cell>
          <cell r="Z2957">
            <v>0</v>
          </cell>
        </row>
        <row r="2958">
          <cell r="B2958">
            <v>5</v>
          </cell>
          <cell r="Z2958">
            <v>0</v>
          </cell>
        </row>
        <row r="2959">
          <cell r="B2959">
            <v>5</v>
          </cell>
          <cell r="Z2959">
            <v>0</v>
          </cell>
        </row>
        <row r="2960">
          <cell r="B2960">
            <v>5</v>
          </cell>
          <cell r="Z2960">
            <v>0</v>
          </cell>
        </row>
        <row r="2961">
          <cell r="B2961">
            <v>5</v>
          </cell>
          <cell r="Z2961">
            <v>0</v>
          </cell>
        </row>
        <row r="2962">
          <cell r="B2962">
            <v>5</v>
          </cell>
          <cell r="Z2962">
            <v>0</v>
          </cell>
        </row>
        <row r="2963">
          <cell r="B2963">
            <v>5</v>
          </cell>
          <cell r="Z2963">
            <v>0</v>
          </cell>
        </row>
        <row r="2964">
          <cell r="B2964">
            <v>5</v>
          </cell>
          <cell r="Z2964">
            <v>0</v>
          </cell>
        </row>
        <row r="2965">
          <cell r="B2965">
            <v>5</v>
          </cell>
          <cell r="Z2965">
            <v>0</v>
          </cell>
        </row>
        <row r="2966">
          <cell r="B2966">
            <v>5</v>
          </cell>
          <cell r="Z2966">
            <v>10</v>
          </cell>
        </row>
        <row r="2967">
          <cell r="B2967">
            <v>5</v>
          </cell>
          <cell r="Z2967">
            <v>10</v>
          </cell>
        </row>
        <row r="2968">
          <cell r="B2968">
            <v>5</v>
          </cell>
          <cell r="Z2968">
            <v>10</v>
          </cell>
        </row>
        <row r="2969">
          <cell r="B2969">
            <v>5</v>
          </cell>
          <cell r="Z2969">
            <v>10</v>
          </cell>
        </row>
        <row r="2970">
          <cell r="B2970">
            <v>5</v>
          </cell>
          <cell r="Z2970">
            <v>10</v>
          </cell>
        </row>
        <row r="2971">
          <cell r="B2971">
            <v>5</v>
          </cell>
          <cell r="Z2971">
            <v>10</v>
          </cell>
        </row>
        <row r="2972">
          <cell r="B2972">
            <v>5</v>
          </cell>
          <cell r="Z2972">
            <v>10</v>
          </cell>
        </row>
        <row r="2973">
          <cell r="B2973">
            <v>5</v>
          </cell>
          <cell r="Z2973">
            <v>10</v>
          </cell>
        </row>
        <row r="2974">
          <cell r="B2974">
            <v>5</v>
          </cell>
          <cell r="Z2974">
            <v>10</v>
          </cell>
        </row>
        <row r="2975">
          <cell r="B2975">
            <v>5</v>
          </cell>
          <cell r="Z2975">
            <v>10</v>
          </cell>
        </row>
        <row r="2976">
          <cell r="B2976">
            <v>5</v>
          </cell>
          <cell r="Z2976">
            <v>10</v>
          </cell>
        </row>
        <row r="2977">
          <cell r="B2977">
            <v>5</v>
          </cell>
          <cell r="Z2977">
            <v>10</v>
          </cell>
        </row>
        <row r="2978">
          <cell r="B2978">
            <v>5</v>
          </cell>
          <cell r="Z2978">
            <v>10</v>
          </cell>
        </row>
        <row r="2979">
          <cell r="B2979">
            <v>5</v>
          </cell>
          <cell r="Z2979">
            <v>10</v>
          </cell>
        </row>
        <row r="2980">
          <cell r="B2980">
            <v>5</v>
          </cell>
          <cell r="Z2980">
            <v>10</v>
          </cell>
        </row>
        <row r="2981">
          <cell r="B2981">
            <v>5</v>
          </cell>
          <cell r="Z2981">
            <v>0</v>
          </cell>
        </row>
        <row r="2982">
          <cell r="B2982">
            <v>5</v>
          </cell>
          <cell r="Z2982">
            <v>0</v>
          </cell>
        </row>
        <row r="2983">
          <cell r="B2983">
            <v>5</v>
          </cell>
          <cell r="Z2983">
            <v>0</v>
          </cell>
        </row>
        <row r="2984">
          <cell r="B2984">
            <v>5</v>
          </cell>
          <cell r="Z2984">
            <v>0</v>
          </cell>
        </row>
        <row r="2985">
          <cell r="B2985">
            <v>5</v>
          </cell>
          <cell r="Z2985">
            <v>0</v>
          </cell>
        </row>
        <row r="2986">
          <cell r="B2986">
            <v>5</v>
          </cell>
          <cell r="Z2986">
            <v>0</v>
          </cell>
        </row>
        <row r="2987">
          <cell r="B2987">
            <v>5</v>
          </cell>
          <cell r="Z2987">
            <v>0</v>
          </cell>
        </row>
        <row r="2988">
          <cell r="B2988">
            <v>5</v>
          </cell>
          <cell r="Z2988">
            <v>0</v>
          </cell>
        </row>
        <row r="2989">
          <cell r="B2989">
            <v>5</v>
          </cell>
          <cell r="Z2989">
            <v>0</v>
          </cell>
        </row>
        <row r="2990">
          <cell r="B2990">
            <v>5</v>
          </cell>
          <cell r="Z2990">
            <v>0</v>
          </cell>
        </row>
        <row r="2991">
          <cell r="B2991">
            <v>5</v>
          </cell>
          <cell r="Z2991">
            <v>10</v>
          </cell>
        </row>
        <row r="2992">
          <cell r="B2992">
            <v>5</v>
          </cell>
          <cell r="Z2992">
            <v>10</v>
          </cell>
        </row>
        <row r="2993">
          <cell r="B2993">
            <v>5</v>
          </cell>
          <cell r="Z2993">
            <v>10</v>
          </cell>
        </row>
        <row r="2994">
          <cell r="B2994">
            <v>5</v>
          </cell>
          <cell r="Z2994">
            <v>10</v>
          </cell>
        </row>
        <row r="2995">
          <cell r="B2995">
            <v>5</v>
          </cell>
          <cell r="Z2995">
            <v>10</v>
          </cell>
        </row>
        <row r="2996">
          <cell r="B2996">
            <v>5</v>
          </cell>
          <cell r="Z2996">
            <v>0</v>
          </cell>
        </row>
        <row r="2997">
          <cell r="B2997">
            <v>5</v>
          </cell>
          <cell r="Z2997">
            <v>0</v>
          </cell>
        </row>
        <row r="2998">
          <cell r="B2998">
            <v>5</v>
          </cell>
          <cell r="Z2998">
            <v>0</v>
          </cell>
        </row>
        <row r="2999">
          <cell r="B2999">
            <v>5</v>
          </cell>
          <cell r="Z2999">
            <v>0</v>
          </cell>
        </row>
        <row r="3000">
          <cell r="B3000">
            <v>5</v>
          </cell>
          <cell r="Z3000">
            <v>0</v>
          </cell>
        </row>
        <row r="3001">
          <cell r="B3001">
            <v>5</v>
          </cell>
          <cell r="Z3001">
            <v>0</v>
          </cell>
        </row>
        <row r="3002">
          <cell r="B3002">
            <v>5</v>
          </cell>
          <cell r="Z3002">
            <v>0</v>
          </cell>
        </row>
        <row r="3003">
          <cell r="B3003">
            <v>5</v>
          </cell>
          <cell r="Z3003">
            <v>0</v>
          </cell>
        </row>
        <row r="3004">
          <cell r="B3004">
            <v>5</v>
          </cell>
          <cell r="Z3004">
            <v>0</v>
          </cell>
        </row>
        <row r="3005">
          <cell r="B3005">
            <v>5</v>
          </cell>
          <cell r="Z3005">
            <v>0</v>
          </cell>
        </row>
        <row r="3006">
          <cell r="B3006">
            <v>5</v>
          </cell>
          <cell r="Z3006">
            <v>0</v>
          </cell>
        </row>
        <row r="3007">
          <cell r="B3007">
            <v>5</v>
          </cell>
          <cell r="Z3007">
            <v>0</v>
          </cell>
        </row>
        <row r="3008">
          <cell r="B3008">
            <v>5</v>
          </cell>
          <cell r="Z3008">
            <v>0</v>
          </cell>
        </row>
        <row r="3009">
          <cell r="B3009">
            <v>5</v>
          </cell>
          <cell r="Z3009">
            <v>0</v>
          </cell>
        </row>
        <row r="3010">
          <cell r="B3010">
            <v>5</v>
          </cell>
          <cell r="Z3010">
            <v>0</v>
          </cell>
        </row>
        <row r="3011">
          <cell r="B3011">
            <v>5</v>
          </cell>
          <cell r="Z3011">
            <v>0</v>
          </cell>
        </row>
        <row r="3012">
          <cell r="B3012">
            <v>5</v>
          </cell>
          <cell r="Z3012">
            <v>0</v>
          </cell>
        </row>
        <row r="3013">
          <cell r="B3013">
            <v>5</v>
          </cell>
          <cell r="Z3013">
            <v>0</v>
          </cell>
        </row>
        <row r="3014">
          <cell r="B3014">
            <v>5</v>
          </cell>
          <cell r="Z3014">
            <v>0</v>
          </cell>
        </row>
        <row r="3015">
          <cell r="B3015">
            <v>5</v>
          </cell>
          <cell r="Z3015">
            <v>0</v>
          </cell>
        </row>
        <row r="3016">
          <cell r="B3016">
            <v>5</v>
          </cell>
          <cell r="Z3016">
            <v>0</v>
          </cell>
        </row>
        <row r="3017">
          <cell r="B3017">
            <v>5</v>
          </cell>
          <cell r="Z3017">
            <v>0</v>
          </cell>
        </row>
        <row r="3018">
          <cell r="B3018">
            <v>5</v>
          </cell>
          <cell r="Z3018">
            <v>0</v>
          </cell>
        </row>
        <row r="3019">
          <cell r="B3019">
            <v>5</v>
          </cell>
          <cell r="Z3019">
            <v>0</v>
          </cell>
        </row>
        <row r="3020">
          <cell r="B3020">
            <v>5</v>
          </cell>
          <cell r="Z3020">
            <v>0</v>
          </cell>
        </row>
        <row r="3021">
          <cell r="B3021">
            <v>5</v>
          </cell>
          <cell r="Z3021">
            <v>0</v>
          </cell>
        </row>
        <row r="3022">
          <cell r="B3022">
            <v>5</v>
          </cell>
          <cell r="Z3022">
            <v>0</v>
          </cell>
        </row>
        <row r="3023">
          <cell r="B3023">
            <v>5</v>
          </cell>
          <cell r="Z3023">
            <v>0</v>
          </cell>
        </row>
        <row r="3024">
          <cell r="B3024">
            <v>5</v>
          </cell>
          <cell r="Z3024">
            <v>0</v>
          </cell>
        </row>
        <row r="3025">
          <cell r="B3025">
            <v>5</v>
          </cell>
          <cell r="Z3025">
            <v>0</v>
          </cell>
        </row>
        <row r="3026">
          <cell r="B3026">
            <v>5</v>
          </cell>
          <cell r="Z3026">
            <v>0</v>
          </cell>
        </row>
        <row r="3027">
          <cell r="B3027">
            <v>5</v>
          </cell>
          <cell r="Z3027">
            <v>0</v>
          </cell>
        </row>
        <row r="3028">
          <cell r="B3028">
            <v>5</v>
          </cell>
          <cell r="Z3028">
            <v>0</v>
          </cell>
        </row>
        <row r="3029">
          <cell r="B3029">
            <v>5</v>
          </cell>
          <cell r="Z3029">
            <v>0</v>
          </cell>
        </row>
        <row r="3030">
          <cell r="B3030">
            <v>5</v>
          </cell>
          <cell r="Z3030">
            <v>0</v>
          </cell>
        </row>
        <row r="3031">
          <cell r="B3031">
            <v>5</v>
          </cell>
          <cell r="Z3031">
            <v>0</v>
          </cell>
        </row>
        <row r="3032">
          <cell r="B3032">
            <v>5</v>
          </cell>
          <cell r="Z3032">
            <v>0</v>
          </cell>
        </row>
        <row r="3033">
          <cell r="B3033">
            <v>5</v>
          </cell>
          <cell r="Z3033">
            <v>0</v>
          </cell>
        </row>
        <row r="3034">
          <cell r="B3034">
            <v>5</v>
          </cell>
          <cell r="Z3034">
            <v>0</v>
          </cell>
        </row>
        <row r="3035">
          <cell r="B3035">
            <v>5</v>
          </cell>
          <cell r="Z3035">
            <v>0</v>
          </cell>
        </row>
        <row r="3036">
          <cell r="B3036">
            <v>5</v>
          </cell>
          <cell r="Z3036">
            <v>0</v>
          </cell>
        </row>
        <row r="3037">
          <cell r="B3037">
            <v>5</v>
          </cell>
          <cell r="Z3037">
            <v>0</v>
          </cell>
        </row>
        <row r="3038">
          <cell r="B3038">
            <v>5</v>
          </cell>
          <cell r="Z3038">
            <v>10</v>
          </cell>
        </row>
        <row r="3039">
          <cell r="B3039">
            <v>5</v>
          </cell>
          <cell r="Z3039">
            <v>10</v>
          </cell>
        </row>
        <row r="3040">
          <cell r="B3040">
            <v>5</v>
          </cell>
          <cell r="Z3040">
            <v>10</v>
          </cell>
        </row>
        <row r="3041">
          <cell r="B3041">
            <v>5</v>
          </cell>
          <cell r="Z3041">
            <v>10</v>
          </cell>
        </row>
        <row r="3042">
          <cell r="B3042">
            <v>5</v>
          </cell>
          <cell r="Z3042">
            <v>10</v>
          </cell>
        </row>
        <row r="3043">
          <cell r="B3043">
            <v>5</v>
          </cell>
          <cell r="Z3043">
            <v>10</v>
          </cell>
        </row>
        <row r="3044">
          <cell r="B3044">
            <v>5</v>
          </cell>
          <cell r="Z3044">
            <v>10</v>
          </cell>
        </row>
        <row r="3045">
          <cell r="B3045">
            <v>5</v>
          </cell>
          <cell r="Z3045">
            <v>10</v>
          </cell>
        </row>
        <row r="3046">
          <cell r="B3046">
            <v>5</v>
          </cell>
          <cell r="Z3046">
            <v>10</v>
          </cell>
        </row>
        <row r="3047">
          <cell r="B3047">
            <v>5</v>
          </cell>
          <cell r="Z3047">
            <v>10</v>
          </cell>
        </row>
        <row r="3048">
          <cell r="B3048">
            <v>5</v>
          </cell>
          <cell r="Z3048">
            <v>10</v>
          </cell>
        </row>
        <row r="3049">
          <cell r="B3049">
            <v>5</v>
          </cell>
          <cell r="Z3049">
            <v>10</v>
          </cell>
        </row>
        <row r="3050">
          <cell r="B3050">
            <v>5</v>
          </cell>
          <cell r="Z3050">
            <v>10</v>
          </cell>
        </row>
        <row r="3051">
          <cell r="B3051">
            <v>5</v>
          </cell>
          <cell r="Z3051">
            <v>10</v>
          </cell>
        </row>
        <row r="3052">
          <cell r="B3052">
            <v>5</v>
          </cell>
          <cell r="Z3052">
            <v>10</v>
          </cell>
        </row>
        <row r="3053">
          <cell r="B3053">
            <v>5</v>
          </cell>
          <cell r="Z3053">
            <v>0</v>
          </cell>
        </row>
        <row r="3054">
          <cell r="B3054">
            <v>5</v>
          </cell>
          <cell r="Z3054">
            <v>0</v>
          </cell>
        </row>
        <row r="3055">
          <cell r="B3055">
            <v>5</v>
          </cell>
          <cell r="Z3055">
            <v>0</v>
          </cell>
        </row>
        <row r="3056">
          <cell r="B3056">
            <v>5</v>
          </cell>
          <cell r="Z3056">
            <v>0</v>
          </cell>
        </row>
        <row r="3057">
          <cell r="B3057">
            <v>5</v>
          </cell>
          <cell r="Z3057">
            <v>0</v>
          </cell>
        </row>
        <row r="3058">
          <cell r="B3058">
            <v>5</v>
          </cell>
          <cell r="Z3058">
            <v>0</v>
          </cell>
        </row>
        <row r="3059">
          <cell r="B3059">
            <v>5</v>
          </cell>
          <cell r="Z3059">
            <v>0</v>
          </cell>
        </row>
        <row r="3060">
          <cell r="B3060">
            <v>5</v>
          </cell>
          <cell r="Z3060">
            <v>0</v>
          </cell>
        </row>
        <row r="3061">
          <cell r="B3061">
            <v>5</v>
          </cell>
          <cell r="Z3061">
            <v>0</v>
          </cell>
        </row>
        <row r="3062">
          <cell r="B3062">
            <v>5</v>
          </cell>
          <cell r="Z3062">
            <v>10</v>
          </cell>
        </row>
        <row r="3063">
          <cell r="B3063">
            <v>5</v>
          </cell>
          <cell r="Z3063">
            <v>10</v>
          </cell>
        </row>
        <row r="3064">
          <cell r="B3064">
            <v>5</v>
          </cell>
          <cell r="Z3064">
            <v>10</v>
          </cell>
        </row>
        <row r="3065">
          <cell r="B3065">
            <v>5</v>
          </cell>
          <cell r="Z3065">
            <v>10</v>
          </cell>
        </row>
        <row r="3066">
          <cell r="B3066">
            <v>5</v>
          </cell>
          <cell r="Z3066">
            <v>10</v>
          </cell>
        </row>
        <row r="3067">
          <cell r="B3067">
            <v>5</v>
          </cell>
          <cell r="Z3067">
            <v>10</v>
          </cell>
        </row>
        <row r="3068">
          <cell r="B3068">
            <v>5</v>
          </cell>
          <cell r="Z3068">
            <v>10</v>
          </cell>
        </row>
        <row r="3069">
          <cell r="B3069">
            <v>5</v>
          </cell>
          <cell r="Z3069">
            <v>10</v>
          </cell>
        </row>
        <row r="3070">
          <cell r="B3070">
            <v>5</v>
          </cell>
          <cell r="Z3070">
            <v>10</v>
          </cell>
        </row>
        <row r="3071">
          <cell r="B3071">
            <v>5</v>
          </cell>
          <cell r="Z3071">
            <v>10</v>
          </cell>
        </row>
        <row r="3072">
          <cell r="B3072">
            <v>5</v>
          </cell>
          <cell r="Z3072">
            <v>10</v>
          </cell>
        </row>
        <row r="3073">
          <cell r="B3073">
            <v>5</v>
          </cell>
          <cell r="Z3073">
            <v>10</v>
          </cell>
        </row>
        <row r="3074">
          <cell r="B3074">
            <v>5</v>
          </cell>
          <cell r="Z3074">
            <v>10</v>
          </cell>
        </row>
        <row r="3075">
          <cell r="B3075">
            <v>5</v>
          </cell>
          <cell r="Z3075">
            <v>10</v>
          </cell>
        </row>
        <row r="3076">
          <cell r="B3076">
            <v>5</v>
          </cell>
          <cell r="Z3076">
            <v>10</v>
          </cell>
        </row>
        <row r="3077">
          <cell r="B3077">
            <v>5</v>
          </cell>
          <cell r="Z3077">
            <v>0</v>
          </cell>
        </row>
        <row r="3078">
          <cell r="B3078">
            <v>5</v>
          </cell>
          <cell r="Z3078">
            <v>0</v>
          </cell>
        </row>
        <row r="3079">
          <cell r="B3079">
            <v>5</v>
          </cell>
          <cell r="Z3079">
            <v>0</v>
          </cell>
        </row>
        <row r="3080">
          <cell r="B3080">
            <v>5</v>
          </cell>
          <cell r="Z3080">
            <v>0</v>
          </cell>
        </row>
        <row r="3081">
          <cell r="B3081">
            <v>5</v>
          </cell>
          <cell r="Z3081">
            <v>0</v>
          </cell>
        </row>
        <row r="3082">
          <cell r="B3082">
            <v>5</v>
          </cell>
          <cell r="Z3082">
            <v>0</v>
          </cell>
        </row>
        <row r="3083">
          <cell r="B3083">
            <v>5</v>
          </cell>
          <cell r="Z3083">
            <v>0</v>
          </cell>
        </row>
        <row r="3084">
          <cell r="B3084">
            <v>5</v>
          </cell>
          <cell r="Z3084">
            <v>0</v>
          </cell>
        </row>
        <row r="3085">
          <cell r="B3085">
            <v>5</v>
          </cell>
          <cell r="Z3085">
            <v>0</v>
          </cell>
        </row>
        <row r="3086">
          <cell r="B3086">
            <v>5</v>
          </cell>
          <cell r="Z3086">
            <v>10</v>
          </cell>
        </row>
        <row r="3087">
          <cell r="B3087">
            <v>5</v>
          </cell>
          <cell r="Z3087">
            <v>10</v>
          </cell>
        </row>
        <row r="3088">
          <cell r="B3088">
            <v>5</v>
          </cell>
          <cell r="Z3088">
            <v>10</v>
          </cell>
        </row>
        <row r="3089">
          <cell r="B3089">
            <v>5</v>
          </cell>
          <cell r="Z3089">
            <v>10</v>
          </cell>
        </row>
        <row r="3090">
          <cell r="B3090">
            <v>5</v>
          </cell>
          <cell r="Z3090">
            <v>10</v>
          </cell>
        </row>
        <row r="3091">
          <cell r="B3091">
            <v>5</v>
          </cell>
          <cell r="Z3091">
            <v>10</v>
          </cell>
        </row>
        <row r="3092">
          <cell r="B3092">
            <v>5</v>
          </cell>
          <cell r="Z3092">
            <v>10</v>
          </cell>
        </row>
        <row r="3093">
          <cell r="B3093">
            <v>5</v>
          </cell>
          <cell r="Z3093">
            <v>10</v>
          </cell>
        </row>
        <row r="3094">
          <cell r="B3094">
            <v>5</v>
          </cell>
          <cell r="Z3094">
            <v>10</v>
          </cell>
        </row>
        <row r="3095">
          <cell r="B3095">
            <v>5</v>
          </cell>
          <cell r="Z3095">
            <v>10</v>
          </cell>
        </row>
        <row r="3096">
          <cell r="B3096">
            <v>5</v>
          </cell>
          <cell r="Z3096">
            <v>10</v>
          </cell>
        </row>
        <row r="3097">
          <cell r="B3097">
            <v>5</v>
          </cell>
          <cell r="Z3097">
            <v>10</v>
          </cell>
        </row>
        <row r="3098">
          <cell r="B3098">
            <v>5</v>
          </cell>
          <cell r="Z3098">
            <v>10</v>
          </cell>
        </row>
        <row r="3099">
          <cell r="B3099">
            <v>5</v>
          </cell>
          <cell r="Z3099">
            <v>10</v>
          </cell>
        </row>
        <row r="3100">
          <cell r="B3100">
            <v>5</v>
          </cell>
          <cell r="Z3100">
            <v>10</v>
          </cell>
        </row>
        <row r="3101">
          <cell r="B3101">
            <v>5</v>
          </cell>
          <cell r="Z3101">
            <v>0</v>
          </cell>
        </row>
        <row r="3102">
          <cell r="B3102">
            <v>5</v>
          </cell>
          <cell r="Z3102">
            <v>0</v>
          </cell>
        </row>
        <row r="3103">
          <cell r="B3103">
            <v>5</v>
          </cell>
          <cell r="Z3103">
            <v>0</v>
          </cell>
        </row>
        <row r="3104">
          <cell r="B3104">
            <v>5</v>
          </cell>
          <cell r="Z3104">
            <v>0</v>
          </cell>
        </row>
        <row r="3105">
          <cell r="B3105">
            <v>5</v>
          </cell>
          <cell r="Z3105">
            <v>0</v>
          </cell>
        </row>
        <row r="3106">
          <cell r="B3106">
            <v>5</v>
          </cell>
          <cell r="Z3106">
            <v>0</v>
          </cell>
        </row>
        <row r="3107">
          <cell r="B3107">
            <v>5</v>
          </cell>
          <cell r="Z3107">
            <v>0</v>
          </cell>
        </row>
        <row r="3108">
          <cell r="B3108">
            <v>5</v>
          </cell>
          <cell r="Z3108">
            <v>0</v>
          </cell>
        </row>
        <row r="3109">
          <cell r="B3109">
            <v>5</v>
          </cell>
          <cell r="Z3109">
            <v>0</v>
          </cell>
        </row>
        <row r="3110">
          <cell r="B3110">
            <v>5</v>
          </cell>
          <cell r="Z3110">
            <v>10</v>
          </cell>
        </row>
        <row r="3111">
          <cell r="B3111">
            <v>5</v>
          </cell>
          <cell r="Z3111">
            <v>10</v>
          </cell>
        </row>
        <row r="3112">
          <cell r="B3112">
            <v>5</v>
          </cell>
          <cell r="Z3112">
            <v>10</v>
          </cell>
        </row>
        <row r="3113">
          <cell r="B3113">
            <v>5</v>
          </cell>
          <cell r="Z3113">
            <v>10</v>
          </cell>
        </row>
        <row r="3114">
          <cell r="B3114">
            <v>5</v>
          </cell>
          <cell r="Z3114">
            <v>10</v>
          </cell>
        </row>
        <row r="3115">
          <cell r="B3115">
            <v>5</v>
          </cell>
          <cell r="Z3115">
            <v>10</v>
          </cell>
        </row>
        <row r="3116">
          <cell r="B3116">
            <v>5</v>
          </cell>
          <cell r="Z3116">
            <v>10</v>
          </cell>
        </row>
        <row r="3117">
          <cell r="B3117">
            <v>5</v>
          </cell>
          <cell r="Z3117">
            <v>10</v>
          </cell>
        </row>
        <row r="3118">
          <cell r="B3118">
            <v>5</v>
          </cell>
          <cell r="Z3118">
            <v>10</v>
          </cell>
        </row>
        <row r="3119">
          <cell r="B3119">
            <v>5</v>
          </cell>
          <cell r="Z3119">
            <v>10</v>
          </cell>
        </row>
        <row r="3120">
          <cell r="B3120">
            <v>5</v>
          </cell>
          <cell r="Z3120">
            <v>10</v>
          </cell>
        </row>
        <row r="3121">
          <cell r="B3121">
            <v>5</v>
          </cell>
          <cell r="Z3121">
            <v>10</v>
          </cell>
        </row>
        <row r="3122">
          <cell r="B3122">
            <v>5</v>
          </cell>
          <cell r="Z3122">
            <v>10</v>
          </cell>
        </row>
        <row r="3123">
          <cell r="B3123">
            <v>5</v>
          </cell>
          <cell r="Z3123">
            <v>10</v>
          </cell>
        </row>
        <row r="3124">
          <cell r="B3124">
            <v>5</v>
          </cell>
          <cell r="Z3124">
            <v>10</v>
          </cell>
        </row>
        <row r="3125">
          <cell r="B3125">
            <v>5</v>
          </cell>
          <cell r="Z3125">
            <v>0</v>
          </cell>
        </row>
        <row r="3126">
          <cell r="B3126">
            <v>5</v>
          </cell>
          <cell r="Z3126">
            <v>0</v>
          </cell>
        </row>
        <row r="3127">
          <cell r="B3127">
            <v>5</v>
          </cell>
          <cell r="Z3127">
            <v>0</v>
          </cell>
        </row>
        <row r="3128">
          <cell r="B3128">
            <v>5</v>
          </cell>
          <cell r="Z3128">
            <v>0</v>
          </cell>
        </row>
        <row r="3129">
          <cell r="B3129">
            <v>5</v>
          </cell>
          <cell r="Z3129">
            <v>0</v>
          </cell>
        </row>
        <row r="3130">
          <cell r="B3130">
            <v>5</v>
          </cell>
          <cell r="Z3130">
            <v>0</v>
          </cell>
        </row>
        <row r="3131">
          <cell r="B3131">
            <v>5</v>
          </cell>
          <cell r="Z3131">
            <v>0</v>
          </cell>
        </row>
        <row r="3132">
          <cell r="B3132">
            <v>5</v>
          </cell>
          <cell r="Z3132">
            <v>0</v>
          </cell>
        </row>
        <row r="3133">
          <cell r="B3133">
            <v>5</v>
          </cell>
          <cell r="Z3133">
            <v>0</v>
          </cell>
        </row>
        <row r="3134">
          <cell r="B3134">
            <v>5</v>
          </cell>
          <cell r="Z3134">
            <v>10</v>
          </cell>
        </row>
        <row r="3135">
          <cell r="B3135">
            <v>5</v>
          </cell>
          <cell r="Z3135">
            <v>10</v>
          </cell>
        </row>
        <row r="3136">
          <cell r="B3136">
            <v>5</v>
          </cell>
          <cell r="Z3136">
            <v>10</v>
          </cell>
        </row>
        <row r="3137">
          <cell r="B3137">
            <v>5</v>
          </cell>
          <cell r="Z3137">
            <v>10</v>
          </cell>
        </row>
        <row r="3138">
          <cell r="B3138">
            <v>5</v>
          </cell>
          <cell r="Z3138">
            <v>10</v>
          </cell>
        </row>
        <row r="3139">
          <cell r="B3139">
            <v>5</v>
          </cell>
          <cell r="Z3139">
            <v>10</v>
          </cell>
        </row>
        <row r="3140">
          <cell r="B3140">
            <v>5</v>
          </cell>
          <cell r="Z3140">
            <v>10</v>
          </cell>
        </row>
        <row r="3141">
          <cell r="B3141">
            <v>5</v>
          </cell>
          <cell r="Z3141">
            <v>10</v>
          </cell>
        </row>
        <row r="3142">
          <cell r="B3142">
            <v>5</v>
          </cell>
          <cell r="Z3142">
            <v>10</v>
          </cell>
        </row>
        <row r="3143">
          <cell r="B3143">
            <v>5</v>
          </cell>
          <cell r="Z3143">
            <v>10</v>
          </cell>
        </row>
        <row r="3144">
          <cell r="B3144">
            <v>5</v>
          </cell>
          <cell r="Z3144">
            <v>10</v>
          </cell>
        </row>
        <row r="3145">
          <cell r="B3145">
            <v>5</v>
          </cell>
          <cell r="Z3145">
            <v>10</v>
          </cell>
        </row>
        <row r="3146">
          <cell r="B3146">
            <v>5</v>
          </cell>
          <cell r="Z3146">
            <v>10</v>
          </cell>
        </row>
        <row r="3147">
          <cell r="B3147">
            <v>5</v>
          </cell>
          <cell r="Z3147">
            <v>10</v>
          </cell>
        </row>
        <row r="3148">
          <cell r="B3148">
            <v>5</v>
          </cell>
          <cell r="Z3148">
            <v>10</v>
          </cell>
        </row>
        <row r="3149">
          <cell r="B3149">
            <v>5</v>
          </cell>
          <cell r="Z3149">
            <v>0</v>
          </cell>
        </row>
        <row r="3150">
          <cell r="B3150">
            <v>5</v>
          </cell>
          <cell r="Z3150">
            <v>0</v>
          </cell>
        </row>
        <row r="3151">
          <cell r="B3151">
            <v>5</v>
          </cell>
          <cell r="Z3151">
            <v>0</v>
          </cell>
        </row>
        <row r="3152">
          <cell r="B3152">
            <v>5</v>
          </cell>
          <cell r="Z3152">
            <v>0</v>
          </cell>
        </row>
        <row r="3153">
          <cell r="B3153">
            <v>5</v>
          </cell>
          <cell r="Z3153">
            <v>0</v>
          </cell>
        </row>
        <row r="3154">
          <cell r="B3154">
            <v>5</v>
          </cell>
          <cell r="Z3154">
            <v>0</v>
          </cell>
        </row>
        <row r="3155">
          <cell r="B3155">
            <v>5</v>
          </cell>
          <cell r="Z3155">
            <v>0</v>
          </cell>
        </row>
        <row r="3156">
          <cell r="B3156">
            <v>5</v>
          </cell>
          <cell r="Z3156">
            <v>0</v>
          </cell>
        </row>
        <row r="3157">
          <cell r="B3157">
            <v>5</v>
          </cell>
          <cell r="Z3157">
            <v>0</v>
          </cell>
        </row>
        <row r="3158">
          <cell r="B3158">
            <v>5</v>
          </cell>
          <cell r="Z3158">
            <v>0</v>
          </cell>
        </row>
        <row r="3159">
          <cell r="B3159">
            <v>5</v>
          </cell>
          <cell r="Z3159">
            <v>10</v>
          </cell>
        </row>
        <row r="3160">
          <cell r="B3160">
            <v>5</v>
          </cell>
          <cell r="Z3160">
            <v>10</v>
          </cell>
        </row>
        <row r="3161">
          <cell r="B3161">
            <v>5</v>
          </cell>
          <cell r="Z3161">
            <v>10</v>
          </cell>
        </row>
        <row r="3162">
          <cell r="B3162">
            <v>5</v>
          </cell>
          <cell r="Z3162">
            <v>10</v>
          </cell>
        </row>
        <row r="3163">
          <cell r="B3163">
            <v>5</v>
          </cell>
          <cell r="Z3163">
            <v>10</v>
          </cell>
        </row>
        <row r="3164">
          <cell r="B3164">
            <v>5</v>
          </cell>
          <cell r="Z3164">
            <v>0</v>
          </cell>
        </row>
        <row r="3165">
          <cell r="B3165">
            <v>5</v>
          </cell>
          <cell r="Z3165">
            <v>0</v>
          </cell>
        </row>
        <row r="3166">
          <cell r="B3166">
            <v>5</v>
          </cell>
          <cell r="Z3166">
            <v>0</v>
          </cell>
        </row>
        <row r="3167">
          <cell r="B3167">
            <v>5</v>
          </cell>
          <cell r="Z3167">
            <v>0</v>
          </cell>
        </row>
        <row r="3168">
          <cell r="B3168">
            <v>5</v>
          </cell>
          <cell r="Z3168">
            <v>0</v>
          </cell>
        </row>
        <row r="3169">
          <cell r="B3169">
            <v>5</v>
          </cell>
          <cell r="Z3169">
            <v>0</v>
          </cell>
        </row>
        <row r="3170">
          <cell r="B3170">
            <v>5</v>
          </cell>
          <cell r="Z3170">
            <v>0</v>
          </cell>
        </row>
        <row r="3171">
          <cell r="B3171">
            <v>5</v>
          </cell>
          <cell r="Z3171">
            <v>0</v>
          </cell>
        </row>
        <row r="3172">
          <cell r="B3172">
            <v>5</v>
          </cell>
          <cell r="Z3172">
            <v>0</v>
          </cell>
        </row>
        <row r="3173">
          <cell r="B3173">
            <v>5</v>
          </cell>
          <cell r="Z3173">
            <v>0</v>
          </cell>
        </row>
        <row r="3174">
          <cell r="B3174">
            <v>5</v>
          </cell>
          <cell r="Z3174">
            <v>0</v>
          </cell>
        </row>
        <row r="3175">
          <cell r="B3175">
            <v>5</v>
          </cell>
          <cell r="Z3175">
            <v>0</v>
          </cell>
        </row>
        <row r="3176">
          <cell r="B3176">
            <v>5</v>
          </cell>
          <cell r="Z3176">
            <v>0</v>
          </cell>
        </row>
        <row r="3177">
          <cell r="B3177">
            <v>5</v>
          </cell>
          <cell r="Z3177">
            <v>0</v>
          </cell>
        </row>
        <row r="3178">
          <cell r="B3178">
            <v>5</v>
          </cell>
          <cell r="Z3178">
            <v>0</v>
          </cell>
        </row>
        <row r="3179">
          <cell r="B3179">
            <v>5</v>
          </cell>
          <cell r="Z3179">
            <v>0</v>
          </cell>
        </row>
        <row r="3180">
          <cell r="B3180">
            <v>5</v>
          </cell>
          <cell r="Z3180">
            <v>0</v>
          </cell>
        </row>
        <row r="3181">
          <cell r="B3181">
            <v>5</v>
          </cell>
          <cell r="Z3181">
            <v>0</v>
          </cell>
        </row>
        <row r="3182">
          <cell r="B3182">
            <v>5</v>
          </cell>
          <cell r="Z3182">
            <v>0</v>
          </cell>
        </row>
        <row r="3183">
          <cell r="B3183">
            <v>5</v>
          </cell>
          <cell r="Z3183">
            <v>0</v>
          </cell>
        </row>
        <row r="3184">
          <cell r="B3184">
            <v>5</v>
          </cell>
          <cell r="Z3184">
            <v>0</v>
          </cell>
        </row>
        <row r="3185">
          <cell r="B3185">
            <v>5</v>
          </cell>
          <cell r="Z3185">
            <v>0</v>
          </cell>
        </row>
        <row r="3186">
          <cell r="B3186">
            <v>5</v>
          </cell>
          <cell r="Z3186">
            <v>0</v>
          </cell>
        </row>
        <row r="3187">
          <cell r="B3187">
            <v>5</v>
          </cell>
          <cell r="Z3187">
            <v>0</v>
          </cell>
        </row>
        <row r="3188">
          <cell r="B3188">
            <v>5</v>
          </cell>
          <cell r="Z3188">
            <v>0</v>
          </cell>
        </row>
        <row r="3189">
          <cell r="B3189">
            <v>5</v>
          </cell>
          <cell r="Z3189">
            <v>0</v>
          </cell>
        </row>
        <row r="3190">
          <cell r="B3190">
            <v>5</v>
          </cell>
          <cell r="Z3190">
            <v>0</v>
          </cell>
        </row>
        <row r="3191">
          <cell r="B3191">
            <v>5</v>
          </cell>
          <cell r="Z3191">
            <v>0</v>
          </cell>
        </row>
        <row r="3192">
          <cell r="B3192">
            <v>5</v>
          </cell>
          <cell r="Z3192">
            <v>0</v>
          </cell>
        </row>
        <row r="3193">
          <cell r="B3193">
            <v>5</v>
          </cell>
          <cell r="Z3193">
            <v>0</v>
          </cell>
        </row>
        <row r="3194">
          <cell r="B3194">
            <v>5</v>
          </cell>
          <cell r="Z3194">
            <v>0</v>
          </cell>
        </row>
        <row r="3195">
          <cell r="B3195">
            <v>5</v>
          </cell>
          <cell r="Z3195">
            <v>0</v>
          </cell>
        </row>
        <row r="3196">
          <cell r="B3196">
            <v>5</v>
          </cell>
          <cell r="Z3196">
            <v>0</v>
          </cell>
        </row>
        <row r="3197">
          <cell r="B3197">
            <v>5</v>
          </cell>
          <cell r="Z3197">
            <v>0</v>
          </cell>
        </row>
        <row r="3198">
          <cell r="B3198">
            <v>5</v>
          </cell>
          <cell r="Z3198">
            <v>0</v>
          </cell>
        </row>
        <row r="3199">
          <cell r="B3199">
            <v>5</v>
          </cell>
          <cell r="Z3199">
            <v>0</v>
          </cell>
        </row>
        <row r="3200">
          <cell r="B3200">
            <v>5</v>
          </cell>
          <cell r="Z3200">
            <v>0</v>
          </cell>
        </row>
        <row r="3201">
          <cell r="B3201">
            <v>5</v>
          </cell>
          <cell r="Z3201">
            <v>0</v>
          </cell>
        </row>
        <row r="3202">
          <cell r="B3202">
            <v>5</v>
          </cell>
          <cell r="Z3202">
            <v>0</v>
          </cell>
        </row>
        <row r="3203">
          <cell r="B3203">
            <v>5</v>
          </cell>
          <cell r="Z3203">
            <v>0</v>
          </cell>
        </row>
        <row r="3204">
          <cell r="B3204">
            <v>5</v>
          </cell>
          <cell r="Z3204">
            <v>0</v>
          </cell>
        </row>
        <row r="3205">
          <cell r="B3205">
            <v>5</v>
          </cell>
          <cell r="Z3205">
            <v>0</v>
          </cell>
        </row>
        <row r="3206">
          <cell r="B3206">
            <v>5</v>
          </cell>
          <cell r="Z3206">
            <v>10</v>
          </cell>
        </row>
        <row r="3207">
          <cell r="B3207">
            <v>5</v>
          </cell>
          <cell r="Z3207">
            <v>10</v>
          </cell>
        </row>
        <row r="3208">
          <cell r="B3208">
            <v>5</v>
          </cell>
          <cell r="Z3208">
            <v>10</v>
          </cell>
        </row>
        <row r="3209">
          <cell r="B3209">
            <v>5</v>
          </cell>
          <cell r="Z3209">
            <v>10</v>
          </cell>
        </row>
        <row r="3210">
          <cell r="B3210">
            <v>5</v>
          </cell>
          <cell r="Z3210">
            <v>10</v>
          </cell>
        </row>
        <row r="3211">
          <cell r="B3211">
            <v>5</v>
          </cell>
          <cell r="Z3211">
            <v>10</v>
          </cell>
        </row>
        <row r="3212">
          <cell r="B3212">
            <v>5</v>
          </cell>
          <cell r="Z3212">
            <v>10</v>
          </cell>
        </row>
        <row r="3213">
          <cell r="B3213">
            <v>5</v>
          </cell>
          <cell r="Z3213">
            <v>10</v>
          </cell>
        </row>
        <row r="3214">
          <cell r="B3214">
            <v>5</v>
          </cell>
          <cell r="Z3214">
            <v>10</v>
          </cell>
        </row>
        <row r="3215">
          <cell r="B3215">
            <v>5</v>
          </cell>
          <cell r="Z3215">
            <v>10</v>
          </cell>
        </row>
        <row r="3216">
          <cell r="B3216">
            <v>5</v>
          </cell>
          <cell r="Z3216">
            <v>10</v>
          </cell>
        </row>
        <row r="3217">
          <cell r="B3217">
            <v>5</v>
          </cell>
          <cell r="Z3217">
            <v>10</v>
          </cell>
        </row>
        <row r="3218">
          <cell r="B3218">
            <v>5</v>
          </cell>
          <cell r="Z3218">
            <v>10</v>
          </cell>
        </row>
        <row r="3219">
          <cell r="B3219">
            <v>5</v>
          </cell>
          <cell r="Z3219">
            <v>10</v>
          </cell>
        </row>
        <row r="3220">
          <cell r="B3220">
            <v>5</v>
          </cell>
          <cell r="Z3220">
            <v>10</v>
          </cell>
        </row>
        <row r="3221">
          <cell r="B3221">
            <v>5</v>
          </cell>
          <cell r="Z3221">
            <v>0</v>
          </cell>
        </row>
        <row r="3222">
          <cell r="B3222">
            <v>5</v>
          </cell>
          <cell r="Z3222">
            <v>0</v>
          </cell>
        </row>
        <row r="3223">
          <cell r="B3223">
            <v>5</v>
          </cell>
          <cell r="Z3223">
            <v>0</v>
          </cell>
        </row>
        <row r="3224">
          <cell r="B3224">
            <v>5</v>
          </cell>
          <cell r="Z3224">
            <v>0</v>
          </cell>
        </row>
        <row r="3225">
          <cell r="B3225">
            <v>5</v>
          </cell>
          <cell r="Z3225">
            <v>0</v>
          </cell>
        </row>
        <row r="3226">
          <cell r="B3226">
            <v>5</v>
          </cell>
          <cell r="Z3226">
            <v>0</v>
          </cell>
        </row>
        <row r="3227">
          <cell r="B3227">
            <v>5</v>
          </cell>
          <cell r="Z3227">
            <v>0</v>
          </cell>
        </row>
        <row r="3228">
          <cell r="B3228">
            <v>5</v>
          </cell>
          <cell r="Z3228">
            <v>0</v>
          </cell>
        </row>
        <row r="3229">
          <cell r="B3229">
            <v>5</v>
          </cell>
          <cell r="Z3229">
            <v>0</v>
          </cell>
        </row>
        <row r="3230">
          <cell r="B3230">
            <v>5</v>
          </cell>
          <cell r="Z3230">
            <v>10</v>
          </cell>
        </row>
        <row r="3231">
          <cell r="B3231">
            <v>5</v>
          </cell>
          <cell r="Z3231">
            <v>10</v>
          </cell>
        </row>
        <row r="3232">
          <cell r="B3232">
            <v>5</v>
          </cell>
          <cell r="Z3232">
            <v>10</v>
          </cell>
        </row>
        <row r="3233">
          <cell r="B3233">
            <v>5</v>
          </cell>
          <cell r="Z3233">
            <v>10</v>
          </cell>
        </row>
        <row r="3234">
          <cell r="B3234">
            <v>5</v>
          </cell>
          <cell r="Z3234">
            <v>10</v>
          </cell>
        </row>
        <row r="3235">
          <cell r="B3235">
            <v>5</v>
          </cell>
          <cell r="Z3235">
            <v>10</v>
          </cell>
        </row>
        <row r="3236">
          <cell r="B3236">
            <v>5</v>
          </cell>
          <cell r="Z3236">
            <v>10</v>
          </cell>
        </row>
        <row r="3237">
          <cell r="B3237">
            <v>5</v>
          </cell>
          <cell r="Z3237">
            <v>10</v>
          </cell>
        </row>
        <row r="3238">
          <cell r="B3238">
            <v>5</v>
          </cell>
          <cell r="Z3238">
            <v>10</v>
          </cell>
        </row>
        <row r="3239">
          <cell r="B3239">
            <v>5</v>
          </cell>
          <cell r="Z3239">
            <v>10</v>
          </cell>
        </row>
        <row r="3240">
          <cell r="B3240">
            <v>5</v>
          </cell>
          <cell r="Z3240">
            <v>10</v>
          </cell>
        </row>
        <row r="3241">
          <cell r="B3241">
            <v>5</v>
          </cell>
          <cell r="Z3241">
            <v>10</v>
          </cell>
        </row>
        <row r="3242">
          <cell r="B3242">
            <v>5</v>
          </cell>
          <cell r="Z3242">
            <v>10</v>
          </cell>
        </row>
        <row r="3243">
          <cell r="B3243">
            <v>5</v>
          </cell>
          <cell r="Z3243">
            <v>10</v>
          </cell>
        </row>
        <row r="3244">
          <cell r="B3244">
            <v>5</v>
          </cell>
          <cell r="Z3244">
            <v>10</v>
          </cell>
        </row>
        <row r="3245">
          <cell r="B3245">
            <v>5</v>
          </cell>
          <cell r="Z3245">
            <v>0</v>
          </cell>
        </row>
        <row r="3246">
          <cell r="B3246">
            <v>5</v>
          </cell>
          <cell r="Z3246">
            <v>0</v>
          </cell>
        </row>
        <row r="3247">
          <cell r="B3247">
            <v>5</v>
          </cell>
          <cell r="Z3247">
            <v>0</v>
          </cell>
        </row>
        <row r="3248">
          <cell r="B3248">
            <v>5</v>
          </cell>
          <cell r="Z3248">
            <v>0</v>
          </cell>
        </row>
        <row r="3249">
          <cell r="B3249">
            <v>5</v>
          </cell>
          <cell r="Z3249">
            <v>0</v>
          </cell>
        </row>
        <row r="3250">
          <cell r="B3250">
            <v>5</v>
          </cell>
          <cell r="Z3250">
            <v>0</v>
          </cell>
        </row>
        <row r="3251">
          <cell r="B3251">
            <v>5</v>
          </cell>
          <cell r="Z3251">
            <v>0</v>
          </cell>
        </row>
        <row r="3252">
          <cell r="B3252">
            <v>5</v>
          </cell>
          <cell r="Z3252">
            <v>0</v>
          </cell>
        </row>
        <row r="3253">
          <cell r="B3253">
            <v>5</v>
          </cell>
          <cell r="Z3253">
            <v>0</v>
          </cell>
        </row>
        <row r="3254">
          <cell r="B3254">
            <v>5</v>
          </cell>
          <cell r="Z3254">
            <v>10</v>
          </cell>
        </row>
        <row r="3255">
          <cell r="B3255">
            <v>5</v>
          </cell>
          <cell r="Z3255">
            <v>10</v>
          </cell>
        </row>
        <row r="3256">
          <cell r="B3256">
            <v>5</v>
          </cell>
          <cell r="Z3256">
            <v>10</v>
          </cell>
        </row>
        <row r="3257">
          <cell r="B3257">
            <v>5</v>
          </cell>
          <cell r="Z3257">
            <v>10</v>
          </cell>
        </row>
        <row r="3258">
          <cell r="B3258">
            <v>5</v>
          </cell>
          <cell r="Z3258">
            <v>10</v>
          </cell>
        </row>
        <row r="3259">
          <cell r="B3259">
            <v>5</v>
          </cell>
          <cell r="Z3259">
            <v>10</v>
          </cell>
        </row>
        <row r="3260">
          <cell r="B3260">
            <v>5</v>
          </cell>
          <cell r="Z3260">
            <v>10</v>
          </cell>
        </row>
        <row r="3261">
          <cell r="B3261">
            <v>5</v>
          </cell>
          <cell r="Z3261">
            <v>10</v>
          </cell>
        </row>
        <row r="3262">
          <cell r="B3262">
            <v>5</v>
          </cell>
          <cell r="Z3262">
            <v>10</v>
          </cell>
        </row>
        <row r="3263">
          <cell r="B3263">
            <v>5</v>
          </cell>
          <cell r="Z3263">
            <v>10</v>
          </cell>
        </row>
        <row r="3264">
          <cell r="B3264">
            <v>5</v>
          </cell>
          <cell r="Z3264">
            <v>10</v>
          </cell>
        </row>
        <row r="3265">
          <cell r="B3265">
            <v>5</v>
          </cell>
          <cell r="Z3265">
            <v>10</v>
          </cell>
        </row>
        <row r="3266">
          <cell r="B3266">
            <v>5</v>
          </cell>
          <cell r="Z3266">
            <v>10</v>
          </cell>
        </row>
        <row r="3267">
          <cell r="B3267">
            <v>5</v>
          </cell>
          <cell r="Z3267">
            <v>10</v>
          </cell>
        </row>
        <row r="3268">
          <cell r="B3268">
            <v>5</v>
          </cell>
          <cell r="Z3268">
            <v>10</v>
          </cell>
        </row>
        <row r="3269">
          <cell r="B3269">
            <v>5</v>
          </cell>
          <cell r="Z3269">
            <v>0</v>
          </cell>
        </row>
        <row r="3270">
          <cell r="B3270">
            <v>5</v>
          </cell>
          <cell r="Z3270">
            <v>0</v>
          </cell>
        </row>
        <row r="3271">
          <cell r="B3271">
            <v>5</v>
          </cell>
          <cell r="Z3271">
            <v>0</v>
          </cell>
        </row>
        <row r="3272">
          <cell r="B3272">
            <v>5</v>
          </cell>
          <cell r="Z3272">
            <v>0</v>
          </cell>
        </row>
        <row r="3273">
          <cell r="B3273">
            <v>5</v>
          </cell>
          <cell r="Z3273">
            <v>0</v>
          </cell>
        </row>
        <row r="3274">
          <cell r="B3274">
            <v>5</v>
          </cell>
          <cell r="Z3274">
            <v>0</v>
          </cell>
        </row>
        <row r="3275">
          <cell r="B3275">
            <v>5</v>
          </cell>
          <cell r="Z3275">
            <v>0</v>
          </cell>
        </row>
        <row r="3276">
          <cell r="B3276">
            <v>5</v>
          </cell>
          <cell r="Z3276">
            <v>0</v>
          </cell>
        </row>
        <row r="3277">
          <cell r="B3277">
            <v>5</v>
          </cell>
          <cell r="Z3277">
            <v>0</v>
          </cell>
        </row>
        <row r="3278">
          <cell r="B3278">
            <v>5</v>
          </cell>
          <cell r="Z3278">
            <v>10</v>
          </cell>
        </row>
        <row r="3279">
          <cell r="B3279">
            <v>5</v>
          </cell>
          <cell r="Z3279">
            <v>10</v>
          </cell>
        </row>
        <row r="3280">
          <cell r="B3280">
            <v>5</v>
          </cell>
          <cell r="Z3280">
            <v>10</v>
          </cell>
        </row>
        <row r="3281">
          <cell r="B3281">
            <v>5</v>
          </cell>
          <cell r="Z3281">
            <v>10</v>
          </cell>
        </row>
        <row r="3282">
          <cell r="B3282">
            <v>5</v>
          </cell>
          <cell r="Z3282">
            <v>10</v>
          </cell>
        </row>
        <row r="3283">
          <cell r="B3283">
            <v>5</v>
          </cell>
          <cell r="Z3283">
            <v>10</v>
          </cell>
        </row>
        <row r="3284">
          <cell r="B3284">
            <v>5</v>
          </cell>
          <cell r="Z3284">
            <v>10</v>
          </cell>
        </row>
        <row r="3285">
          <cell r="B3285">
            <v>5</v>
          </cell>
          <cell r="Z3285">
            <v>10</v>
          </cell>
        </row>
        <row r="3286">
          <cell r="B3286">
            <v>5</v>
          </cell>
          <cell r="Z3286">
            <v>10</v>
          </cell>
        </row>
        <row r="3287">
          <cell r="B3287">
            <v>5</v>
          </cell>
          <cell r="Z3287">
            <v>10</v>
          </cell>
        </row>
        <row r="3288">
          <cell r="B3288">
            <v>5</v>
          </cell>
          <cell r="Z3288">
            <v>10</v>
          </cell>
        </row>
        <row r="3289">
          <cell r="B3289">
            <v>5</v>
          </cell>
          <cell r="Z3289">
            <v>10</v>
          </cell>
        </row>
        <row r="3290">
          <cell r="B3290">
            <v>5</v>
          </cell>
          <cell r="Z3290">
            <v>10</v>
          </cell>
        </row>
        <row r="3291">
          <cell r="B3291">
            <v>5</v>
          </cell>
          <cell r="Z3291">
            <v>10</v>
          </cell>
        </row>
        <row r="3292">
          <cell r="B3292">
            <v>5</v>
          </cell>
          <cell r="Z3292">
            <v>10</v>
          </cell>
        </row>
        <row r="3293">
          <cell r="B3293">
            <v>5</v>
          </cell>
          <cell r="Z3293">
            <v>0</v>
          </cell>
        </row>
        <row r="3294">
          <cell r="B3294">
            <v>5</v>
          </cell>
          <cell r="Z3294">
            <v>0</v>
          </cell>
        </row>
        <row r="3295">
          <cell r="B3295">
            <v>5</v>
          </cell>
          <cell r="Z3295">
            <v>0</v>
          </cell>
        </row>
        <row r="3296">
          <cell r="B3296">
            <v>5</v>
          </cell>
          <cell r="Z3296">
            <v>0</v>
          </cell>
        </row>
        <row r="3297">
          <cell r="B3297">
            <v>5</v>
          </cell>
          <cell r="Z3297">
            <v>0</v>
          </cell>
        </row>
        <row r="3298">
          <cell r="B3298">
            <v>5</v>
          </cell>
          <cell r="Z3298">
            <v>0</v>
          </cell>
        </row>
        <row r="3299">
          <cell r="B3299">
            <v>5</v>
          </cell>
          <cell r="Z3299">
            <v>0</v>
          </cell>
        </row>
        <row r="3300">
          <cell r="B3300">
            <v>5</v>
          </cell>
          <cell r="Z3300">
            <v>0</v>
          </cell>
        </row>
        <row r="3301">
          <cell r="B3301">
            <v>5</v>
          </cell>
          <cell r="Z3301">
            <v>0</v>
          </cell>
        </row>
        <row r="3302">
          <cell r="B3302">
            <v>5</v>
          </cell>
          <cell r="Z3302">
            <v>10</v>
          </cell>
        </row>
        <row r="3303">
          <cell r="B3303">
            <v>5</v>
          </cell>
          <cell r="Z3303">
            <v>10</v>
          </cell>
        </row>
        <row r="3304">
          <cell r="B3304">
            <v>5</v>
          </cell>
          <cell r="Z3304">
            <v>10</v>
          </cell>
        </row>
        <row r="3305">
          <cell r="B3305">
            <v>5</v>
          </cell>
          <cell r="Z3305">
            <v>10</v>
          </cell>
        </row>
        <row r="3306">
          <cell r="B3306">
            <v>5</v>
          </cell>
          <cell r="Z3306">
            <v>10</v>
          </cell>
        </row>
        <row r="3307">
          <cell r="B3307">
            <v>5</v>
          </cell>
          <cell r="Z3307">
            <v>10</v>
          </cell>
        </row>
        <row r="3308">
          <cell r="B3308">
            <v>5</v>
          </cell>
          <cell r="Z3308">
            <v>10</v>
          </cell>
        </row>
        <row r="3309">
          <cell r="B3309">
            <v>5</v>
          </cell>
          <cell r="Z3309">
            <v>10</v>
          </cell>
        </row>
        <row r="3310">
          <cell r="B3310">
            <v>5</v>
          </cell>
          <cell r="Z3310">
            <v>10</v>
          </cell>
        </row>
        <row r="3311">
          <cell r="B3311">
            <v>5</v>
          </cell>
          <cell r="Z3311">
            <v>10</v>
          </cell>
        </row>
        <row r="3312">
          <cell r="B3312">
            <v>5</v>
          </cell>
          <cell r="Z3312">
            <v>10</v>
          </cell>
        </row>
        <row r="3313">
          <cell r="B3313">
            <v>5</v>
          </cell>
          <cell r="Z3313">
            <v>10</v>
          </cell>
        </row>
        <row r="3314">
          <cell r="B3314">
            <v>5</v>
          </cell>
          <cell r="Z3314">
            <v>10</v>
          </cell>
        </row>
        <row r="3315">
          <cell r="B3315">
            <v>5</v>
          </cell>
          <cell r="Z3315">
            <v>10</v>
          </cell>
        </row>
        <row r="3316">
          <cell r="B3316">
            <v>5</v>
          </cell>
          <cell r="Z3316">
            <v>10</v>
          </cell>
        </row>
        <row r="3317">
          <cell r="B3317">
            <v>5</v>
          </cell>
          <cell r="Z3317">
            <v>0</v>
          </cell>
        </row>
        <row r="3318">
          <cell r="B3318">
            <v>5</v>
          </cell>
          <cell r="Z3318">
            <v>0</v>
          </cell>
        </row>
        <row r="3319">
          <cell r="B3319">
            <v>5</v>
          </cell>
          <cell r="Z3319">
            <v>0</v>
          </cell>
        </row>
        <row r="3320">
          <cell r="B3320">
            <v>5</v>
          </cell>
          <cell r="Z3320">
            <v>0</v>
          </cell>
        </row>
        <row r="3321">
          <cell r="B3321">
            <v>5</v>
          </cell>
          <cell r="Z3321">
            <v>0</v>
          </cell>
        </row>
        <row r="3322">
          <cell r="B3322">
            <v>5</v>
          </cell>
          <cell r="Z3322">
            <v>0</v>
          </cell>
        </row>
        <row r="3323">
          <cell r="B3323">
            <v>5</v>
          </cell>
          <cell r="Z3323">
            <v>0</v>
          </cell>
        </row>
        <row r="3324">
          <cell r="B3324">
            <v>5</v>
          </cell>
          <cell r="Z3324">
            <v>0</v>
          </cell>
        </row>
        <row r="3325">
          <cell r="B3325">
            <v>5</v>
          </cell>
          <cell r="Z3325">
            <v>0</v>
          </cell>
        </row>
        <row r="3326">
          <cell r="B3326">
            <v>5</v>
          </cell>
          <cell r="Z3326">
            <v>0</v>
          </cell>
        </row>
        <row r="3327">
          <cell r="B3327">
            <v>5</v>
          </cell>
          <cell r="Z3327">
            <v>10</v>
          </cell>
        </row>
        <row r="3328">
          <cell r="B3328">
            <v>5</v>
          </cell>
          <cell r="Z3328">
            <v>10</v>
          </cell>
        </row>
        <row r="3329">
          <cell r="B3329">
            <v>5</v>
          </cell>
          <cell r="Z3329">
            <v>10</v>
          </cell>
        </row>
        <row r="3330">
          <cell r="B3330">
            <v>5</v>
          </cell>
          <cell r="Z3330">
            <v>10</v>
          </cell>
        </row>
        <row r="3331">
          <cell r="B3331">
            <v>5</v>
          </cell>
          <cell r="Z3331">
            <v>10</v>
          </cell>
        </row>
        <row r="3332">
          <cell r="B3332">
            <v>5</v>
          </cell>
          <cell r="Z3332">
            <v>0</v>
          </cell>
        </row>
        <row r="3333">
          <cell r="B3333">
            <v>5</v>
          </cell>
          <cell r="Z3333">
            <v>0</v>
          </cell>
        </row>
        <row r="3334">
          <cell r="B3334">
            <v>5</v>
          </cell>
          <cell r="Z3334">
            <v>0</v>
          </cell>
        </row>
        <row r="3335">
          <cell r="B3335">
            <v>5</v>
          </cell>
          <cell r="Z3335">
            <v>0</v>
          </cell>
        </row>
        <row r="3336">
          <cell r="B3336">
            <v>5</v>
          </cell>
          <cell r="Z3336">
            <v>0</v>
          </cell>
        </row>
        <row r="3337">
          <cell r="B3337">
            <v>5</v>
          </cell>
          <cell r="Z3337">
            <v>0</v>
          </cell>
        </row>
        <row r="3338">
          <cell r="B3338">
            <v>5</v>
          </cell>
          <cell r="Z3338">
            <v>0</v>
          </cell>
        </row>
        <row r="3339">
          <cell r="B3339">
            <v>5</v>
          </cell>
          <cell r="Z3339">
            <v>0</v>
          </cell>
        </row>
        <row r="3340">
          <cell r="B3340">
            <v>5</v>
          </cell>
          <cell r="Z3340">
            <v>0</v>
          </cell>
        </row>
        <row r="3341">
          <cell r="B3341">
            <v>5</v>
          </cell>
          <cell r="Z3341">
            <v>0</v>
          </cell>
        </row>
        <row r="3342">
          <cell r="B3342">
            <v>5</v>
          </cell>
          <cell r="Z3342">
            <v>0</v>
          </cell>
        </row>
        <row r="3343">
          <cell r="B3343">
            <v>5</v>
          </cell>
          <cell r="Z3343">
            <v>0</v>
          </cell>
        </row>
        <row r="3344">
          <cell r="B3344">
            <v>5</v>
          </cell>
          <cell r="Z3344">
            <v>0</v>
          </cell>
        </row>
        <row r="3345">
          <cell r="B3345">
            <v>5</v>
          </cell>
          <cell r="Z3345">
            <v>0</v>
          </cell>
        </row>
        <row r="3346">
          <cell r="B3346">
            <v>5</v>
          </cell>
          <cell r="Z3346">
            <v>0</v>
          </cell>
        </row>
        <row r="3347">
          <cell r="B3347">
            <v>5</v>
          </cell>
          <cell r="Z3347">
            <v>0</v>
          </cell>
        </row>
        <row r="3348">
          <cell r="B3348">
            <v>5</v>
          </cell>
          <cell r="Z3348">
            <v>0</v>
          </cell>
        </row>
        <row r="3349">
          <cell r="B3349">
            <v>5</v>
          </cell>
          <cell r="Z3349">
            <v>0</v>
          </cell>
        </row>
        <row r="3350">
          <cell r="B3350">
            <v>5</v>
          </cell>
          <cell r="Z3350">
            <v>0</v>
          </cell>
        </row>
        <row r="3351">
          <cell r="B3351">
            <v>5</v>
          </cell>
          <cell r="Z3351">
            <v>0</v>
          </cell>
        </row>
        <row r="3352">
          <cell r="B3352">
            <v>5</v>
          </cell>
          <cell r="Z3352">
            <v>0</v>
          </cell>
        </row>
        <row r="3353">
          <cell r="B3353">
            <v>5</v>
          </cell>
          <cell r="Z3353">
            <v>0</v>
          </cell>
        </row>
        <row r="3354">
          <cell r="B3354">
            <v>5</v>
          </cell>
          <cell r="Z3354">
            <v>0</v>
          </cell>
        </row>
        <row r="3355">
          <cell r="B3355">
            <v>5</v>
          </cell>
          <cell r="Z3355">
            <v>0</v>
          </cell>
        </row>
        <row r="3356">
          <cell r="B3356">
            <v>5</v>
          </cell>
          <cell r="Z3356">
            <v>0</v>
          </cell>
        </row>
        <row r="3357">
          <cell r="B3357">
            <v>5</v>
          </cell>
          <cell r="Z3357">
            <v>0</v>
          </cell>
        </row>
        <row r="3358">
          <cell r="B3358">
            <v>5</v>
          </cell>
          <cell r="Z3358">
            <v>0</v>
          </cell>
        </row>
        <row r="3359">
          <cell r="B3359">
            <v>5</v>
          </cell>
          <cell r="Z3359">
            <v>0</v>
          </cell>
        </row>
        <row r="3360">
          <cell r="B3360">
            <v>5</v>
          </cell>
          <cell r="Z3360">
            <v>0</v>
          </cell>
        </row>
        <row r="3361">
          <cell r="B3361">
            <v>5</v>
          </cell>
          <cell r="Z3361">
            <v>0</v>
          </cell>
        </row>
        <row r="3362">
          <cell r="B3362">
            <v>5</v>
          </cell>
          <cell r="Z3362">
            <v>0</v>
          </cell>
        </row>
        <row r="3363">
          <cell r="B3363">
            <v>5</v>
          </cell>
          <cell r="Z3363">
            <v>0</v>
          </cell>
        </row>
        <row r="3364">
          <cell r="B3364">
            <v>5</v>
          </cell>
          <cell r="Z3364">
            <v>0</v>
          </cell>
        </row>
        <row r="3365">
          <cell r="B3365">
            <v>5</v>
          </cell>
          <cell r="Z3365">
            <v>0</v>
          </cell>
        </row>
        <row r="3366">
          <cell r="B3366">
            <v>5</v>
          </cell>
          <cell r="Z3366">
            <v>0</v>
          </cell>
        </row>
        <row r="3367">
          <cell r="B3367">
            <v>5</v>
          </cell>
          <cell r="Z3367">
            <v>0</v>
          </cell>
        </row>
        <row r="3368">
          <cell r="B3368">
            <v>5</v>
          </cell>
          <cell r="Z3368">
            <v>0</v>
          </cell>
        </row>
        <row r="3369">
          <cell r="B3369">
            <v>5</v>
          </cell>
          <cell r="Z3369">
            <v>0</v>
          </cell>
        </row>
        <row r="3370">
          <cell r="B3370">
            <v>5</v>
          </cell>
          <cell r="Z3370">
            <v>0</v>
          </cell>
        </row>
        <row r="3371">
          <cell r="B3371">
            <v>5</v>
          </cell>
          <cell r="Z3371">
            <v>0</v>
          </cell>
        </row>
        <row r="3372">
          <cell r="B3372">
            <v>5</v>
          </cell>
          <cell r="Z3372">
            <v>0</v>
          </cell>
        </row>
        <row r="3373">
          <cell r="B3373">
            <v>5</v>
          </cell>
          <cell r="Z3373">
            <v>0</v>
          </cell>
        </row>
        <row r="3374">
          <cell r="B3374">
            <v>5</v>
          </cell>
          <cell r="Z3374">
            <v>10</v>
          </cell>
        </row>
        <row r="3375">
          <cell r="B3375">
            <v>5</v>
          </cell>
          <cell r="Z3375">
            <v>10</v>
          </cell>
        </row>
        <row r="3376">
          <cell r="B3376">
            <v>5</v>
          </cell>
          <cell r="Z3376">
            <v>10</v>
          </cell>
        </row>
        <row r="3377">
          <cell r="B3377">
            <v>5</v>
          </cell>
          <cell r="Z3377">
            <v>10</v>
          </cell>
        </row>
        <row r="3378">
          <cell r="B3378">
            <v>5</v>
          </cell>
          <cell r="Z3378">
            <v>10</v>
          </cell>
        </row>
        <row r="3379">
          <cell r="B3379">
            <v>5</v>
          </cell>
          <cell r="Z3379">
            <v>10</v>
          </cell>
        </row>
        <row r="3380">
          <cell r="B3380">
            <v>5</v>
          </cell>
          <cell r="Z3380">
            <v>10</v>
          </cell>
        </row>
        <row r="3381">
          <cell r="B3381">
            <v>5</v>
          </cell>
          <cell r="Z3381">
            <v>10</v>
          </cell>
        </row>
        <row r="3382">
          <cell r="B3382">
            <v>5</v>
          </cell>
          <cell r="Z3382">
            <v>10</v>
          </cell>
        </row>
        <row r="3383">
          <cell r="B3383">
            <v>5</v>
          </cell>
          <cell r="Z3383">
            <v>10</v>
          </cell>
        </row>
        <row r="3384">
          <cell r="B3384">
            <v>5</v>
          </cell>
          <cell r="Z3384">
            <v>10</v>
          </cell>
        </row>
        <row r="3385">
          <cell r="B3385">
            <v>5</v>
          </cell>
          <cell r="Z3385">
            <v>10</v>
          </cell>
        </row>
        <row r="3386">
          <cell r="B3386">
            <v>5</v>
          </cell>
          <cell r="Z3386">
            <v>10</v>
          </cell>
        </row>
        <row r="3387">
          <cell r="B3387">
            <v>5</v>
          </cell>
          <cell r="Z3387">
            <v>10</v>
          </cell>
        </row>
        <row r="3388">
          <cell r="B3388">
            <v>5</v>
          </cell>
          <cell r="Z3388">
            <v>10</v>
          </cell>
        </row>
        <row r="3389">
          <cell r="B3389">
            <v>5</v>
          </cell>
          <cell r="Z3389">
            <v>0</v>
          </cell>
        </row>
        <row r="3390">
          <cell r="B3390">
            <v>5</v>
          </cell>
          <cell r="Z3390">
            <v>0</v>
          </cell>
        </row>
        <row r="3391">
          <cell r="B3391">
            <v>5</v>
          </cell>
          <cell r="Z3391">
            <v>0</v>
          </cell>
        </row>
        <row r="3392">
          <cell r="B3392">
            <v>5</v>
          </cell>
          <cell r="Z3392">
            <v>0</v>
          </cell>
        </row>
        <row r="3393">
          <cell r="B3393">
            <v>5</v>
          </cell>
          <cell r="Z3393">
            <v>0</v>
          </cell>
        </row>
        <row r="3394">
          <cell r="B3394">
            <v>5</v>
          </cell>
          <cell r="Z3394">
            <v>0</v>
          </cell>
        </row>
        <row r="3395">
          <cell r="B3395">
            <v>5</v>
          </cell>
          <cell r="Z3395">
            <v>0</v>
          </cell>
        </row>
        <row r="3396">
          <cell r="B3396">
            <v>5</v>
          </cell>
          <cell r="Z3396">
            <v>0</v>
          </cell>
        </row>
        <row r="3397">
          <cell r="B3397">
            <v>5</v>
          </cell>
          <cell r="Z3397">
            <v>0</v>
          </cell>
        </row>
        <row r="3398">
          <cell r="B3398">
            <v>5</v>
          </cell>
          <cell r="Z3398">
            <v>10</v>
          </cell>
        </row>
        <row r="3399">
          <cell r="B3399">
            <v>5</v>
          </cell>
          <cell r="Z3399">
            <v>10</v>
          </cell>
        </row>
        <row r="3400">
          <cell r="B3400">
            <v>5</v>
          </cell>
          <cell r="Z3400">
            <v>10</v>
          </cell>
        </row>
        <row r="3401">
          <cell r="B3401">
            <v>5</v>
          </cell>
          <cell r="Z3401">
            <v>10</v>
          </cell>
        </row>
        <row r="3402">
          <cell r="B3402">
            <v>5</v>
          </cell>
          <cell r="Z3402">
            <v>10</v>
          </cell>
        </row>
        <row r="3403">
          <cell r="B3403">
            <v>5</v>
          </cell>
          <cell r="Z3403">
            <v>10</v>
          </cell>
        </row>
        <row r="3404">
          <cell r="B3404">
            <v>5</v>
          </cell>
          <cell r="Z3404">
            <v>10</v>
          </cell>
        </row>
        <row r="3405">
          <cell r="B3405">
            <v>5</v>
          </cell>
          <cell r="Z3405">
            <v>10</v>
          </cell>
        </row>
        <row r="3406">
          <cell r="B3406">
            <v>5</v>
          </cell>
          <cell r="Z3406">
            <v>10</v>
          </cell>
        </row>
        <row r="3407">
          <cell r="B3407">
            <v>5</v>
          </cell>
          <cell r="Z3407">
            <v>10</v>
          </cell>
        </row>
        <row r="3408">
          <cell r="B3408">
            <v>5</v>
          </cell>
          <cell r="Z3408">
            <v>10</v>
          </cell>
        </row>
        <row r="3409">
          <cell r="B3409">
            <v>5</v>
          </cell>
          <cell r="Z3409">
            <v>10</v>
          </cell>
        </row>
        <row r="3410">
          <cell r="B3410">
            <v>5</v>
          </cell>
          <cell r="Z3410">
            <v>10</v>
          </cell>
        </row>
        <row r="3411">
          <cell r="B3411">
            <v>5</v>
          </cell>
          <cell r="Z3411">
            <v>10</v>
          </cell>
        </row>
        <row r="3412">
          <cell r="B3412">
            <v>5</v>
          </cell>
          <cell r="Z3412">
            <v>10</v>
          </cell>
        </row>
        <row r="3413">
          <cell r="B3413">
            <v>5</v>
          </cell>
          <cell r="Z3413">
            <v>0</v>
          </cell>
        </row>
        <row r="3414">
          <cell r="B3414">
            <v>5</v>
          </cell>
          <cell r="Z3414">
            <v>0</v>
          </cell>
        </row>
        <row r="3415">
          <cell r="B3415">
            <v>5</v>
          </cell>
          <cell r="Z3415">
            <v>0</v>
          </cell>
        </row>
        <row r="3416">
          <cell r="B3416">
            <v>5</v>
          </cell>
          <cell r="Z3416">
            <v>0</v>
          </cell>
        </row>
        <row r="3417">
          <cell r="B3417">
            <v>5</v>
          </cell>
          <cell r="Z3417">
            <v>0</v>
          </cell>
        </row>
        <row r="3418">
          <cell r="B3418">
            <v>5</v>
          </cell>
          <cell r="Z3418">
            <v>0</v>
          </cell>
        </row>
        <row r="3419">
          <cell r="B3419">
            <v>5</v>
          </cell>
          <cell r="Z3419">
            <v>0</v>
          </cell>
        </row>
        <row r="3420">
          <cell r="B3420">
            <v>5</v>
          </cell>
          <cell r="Z3420">
            <v>0</v>
          </cell>
        </row>
        <row r="3421">
          <cell r="B3421">
            <v>5</v>
          </cell>
          <cell r="Z3421">
            <v>0</v>
          </cell>
        </row>
        <row r="3422">
          <cell r="B3422">
            <v>5</v>
          </cell>
          <cell r="Z3422">
            <v>10</v>
          </cell>
        </row>
        <row r="3423">
          <cell r="B3423">
            <v>5</v>
          </cell>
          <cell r="Z3423">
            <v>10</v>
          </cell>
        </row>
        <row r="3424">
          <cell r="B3424">
            <v>5</v>
          </cell>
          <cell r="Z3424">
            <v>10</v>
          </cell>
        </row>
        <row r="3425">
          <cell r="B3425">
            <v>5</v>
          </cell>
          <cell r="Z3425">
            <v>10</v>
          </cell>
        </row>
        <row r="3426">
          <cell r="B3426">
            <v>5</v>
          </cell>
          <cell r="Z3426">
            <v>10</v>
          </cell>
        </row>
        <row r="3427">
          <cell r="B3427">
            <v>5</v>
          </cell>
          <cell r="Z3427">
            <v>10</v>
          </cell>
        </row>
        <row r="3428">
          <cell r="B3428">
            <v>5</v>
          </cell>
          <cell r="Z3428">
            <v>10</v>
          </cell>
        </row>
        <row r="3429">
          <cell r="B3429">
            <v>5</v>
          </cell>
          <cell r="Z3429">
            <v>10</v>
          </cell>
        </row>
        <row r="3430">
          <cell r="B3430">
            <v>5</v>
          </cell>
          <cell r="Z3430">
            <v>10</v>
          </cell>
        </row>
        <row r="3431">
          <cell r="B3431">
            <v>5</v>
          </cell>
          <cell r="Z3431">
            <v>10</v>
          </cell>
        </row>
        <row r="3432">
          <cell r="B3432">
            <v>5</v>
          </cell>
          <cell r="Z3432">
            <v>10</v>
          </cell>
        </row>
        <row r="3433">
          <cell r="B3433">
            <v>5</v>
          </cell>
          <cell r="Z3433">
            <v>10</v>
          </cell>
        </row>
        <row r="3434">
          <cell r="B3434">
            <v>5</v>
          </cell>
          <cell r="Z3434">
            <v>10</v>
          </cell>
        </row>
        <row r="3435">
          <cell r="B3435">
            <v>5</v>
          </cell>
          <cell r="Z3435">
            <v>10</v>
          </cell>
        </row>
        <row r="3436">
          <cell r="B3436">
            <v>5</v>
          </cell>
          <cell r="Z3436">
            <v>10</v>
          </cell>
        </row>
        <row r="3437">
          <cell r="B3437">
            <v>5</v>
          </cell>
          <cell r="Z3437">
            <v>0</v>
          </cell>
        </row>
        <row r="3438">
          <cell r="B3438">
            <v>5</v>
          </cell>
          <cell r="Z3438">
            <v>0</v>
          </cell>
        </row>
        <row r="3439">
          <cell r="B3439">
            <v>5</v>
          </cell>
          <cell r="Z3439">
            <v>0</v>
          </cell>
        </row>
        <row r="3440">
          <cell r="B3440">
            <v>5</v>
          </cell>
          <cell r="Z3440">
            <v>0</v>
          </cell>
        </row>
        <row r="3441">
          <cell r="B3441">
            <v>5</v>
          </cell>
          <cell r="Z3441">
            <v>0</v>
          </cell>
        </row>
        <row r="3442">
          <cell r="B3442">
            <v>5</v>
          </cell>
          <cell r="Z3442">
            <v>0</v>
          </cell>
        </row>
        <row r="3443">
          <cell r="B3443">
            <v>5</v>
          </cell>
          <cell r="Z3443">
            <v>0</v>
          </cell>
        </row>
        <row r="3444">
          <cell r="B3444">
            <v>5</v>
          </cell>
          <cell r="Z3444">
            <v>0</v>
          </cell>
        </row>
        <row r="3445">
          <cell r="B3445">
            <v>5</v>
          </cell>
          <cell r="Z3445">
            <v>0</v>
          </cell>
        </row>
        <row r="3446">
          <cell r="B3446">
            <v>5</v>
          </cell>
          <cell r="Z3446">
            <v>10</v>
          </cell>
        </row>
        <row r="3447">
          <cell r="B3447">
            <v>5</v>
          </cell>
          <cell r="Z3447">
            <v>10</v>
          </cell>
        </row>
        <row r="3448">
          <cell r="B3448">
            <v>5</v>
          </cell>
          <cell r="Z3448">
            <v>10</v>
          </cell>
        </row>
        <row r="3449">
          <cell r="B3449">
            <v>5</v>
          </cell>
          <cell r="Z3449">
            <v>10</v>
          </cell>
        </row>
        <row r="3450">
          <cell r="B3450">
            <v>5</v>
          </cell>
          <cell r="Z3450">
            <v>10</v>
          </cell>
        </row>
        <row r="3451">
          <cell r="B3451">
            <v>5</v>
          </cell>
          <cell r="Z3451">
            <v>10</v>
          </cell>
        </row>
        <row r="3452">
          <cell r="B3452">
            <v>5</v>
          </cell>
          <cell r="Z3452">
            <v>10</v>
          </cell>
        </row>
        <row r="3453">
          <cell r="B3453">
            <v>5</v>
          </cell>
          <cell r="Z3453">
            <v>10</v>
          </cell>
        </row>
        <row r="3454">
          <cell r="B3454">
            <v>5</v>
          </cell>
          <cell r="Z3454">
            <v>10</v>
          </cell>
        </row>
        <row r="3455">
          <cell r="B3455">
            <v>5</v>
          </cell>
          <cell r="Z3455">
            <v>10</v>
          </cell>
        </row>
        <row r="3456">
          <cell r="B3456">
            <v>5</v>
          </cell>
          <cell r="Z3456">
            <v>10</v>
          </cell>
        </row>
        <row r="3457">
          <cell r="B3457">
            <v>5</v>
          </cell>
          <cell r="Z3457">
            <v>10</v>
          </cell>
        </row>
        <row r="3458">
          <cell r="B3458">
            <v>5</v>
          </cell>
          <cell r="Z3458">
            <v>10</v>
          </cell>
        </row>
        <row r="3459">
          <cell r="B3459">
            <v>5</v>
          </cell>
          <cell r="Z3459">
            <v>10</v>
          </cell>
        </row>
        <row r="3460">
          <cell r="B3460">
            <v>5</v>
          </cell>
          <cell r="Z3460">
            <v>10</v>
          </cell>
        </row>
        <row r="3461">
          <cell r="B3461">
            <v>5</v>
          </cell>
          <cell r="Z3461">
            <v>0</v>
          </cell>
        </row>
        <row r="3462">
          <cell r="B3462">
            <v>5</v>
          </cell>
          <cell r="Z3462">
            <v>0</v>
          </cell>
        </row>
        <row r="3463">
          <cell r="B3463">
            <v>5</v>
          </cell>
          <cell r="Z3463">
            <v>0</v>
          </cell>
        </row>
        <row r="3464">
          <cell r="B3464">
            <v>5</v>
          </cell>
          <cell r="Z3464">
            <v>0</v>
          </cell>
        </row>
        <row r="3465">
          <cell r="B3465">
            <v>5</v>
          </cell>
          <cell r="Z3465">
            <v>0</v>
          </cell>
        </row>
        <row r="3466">
          <cell r="B3466">
            <v>5</v>
          </cell>
          <cell r="Z3466">
            <v>0</v>
          </cell>
        </row>
        <row r="3467">
          <cell r="B3467">
            <v>5</v>
          </cell>
          <cell r="Z3467">
            <v>0</v>
          </cell>
        </row>
        <row r="3468">
          <cell r="B3468">
            <v>5</v>
          </cell>
          <cell r="Z3468">
            <v>0</v>
          </cell>
        </row>
        <row r="3469">
          <cell r="B3469">
            <v>5</v>
          </cell>
          <cell r="Z3469">
            <v>0</v>
          </cell>
        </row>
        <row r="3470">
          <cell r="B3470">
            <v>5</v>
          </cell>
          <cell r="Z3470">
            <v>10</v>
          </cell>
        </row>
        <row r="3471">
          <cell r="B3471">
            <v>5</v>
          </cell>
          <cell r="Z3471">
            <v>10</v>
          </cell>
        </row>
        <row r="3472">
          <cell r="B3472">
            <v>5</v>
          </cell>
          <cell r="Z3472">
            <v>10</v>
          </cell>
        </row>
        <row r="3473">
          <cell r="B3473">
            <v>5</v>
          </cell>
          <cell r="Z3473">
            <v>10</v>
          </cell>
        </row>
        <row r="3474">
          <cell r="B3474">
            <v>5</v>
          </cell>
          <cell r="Z3474">
            <v>10</v>
          </cell>
        </row>
        <row r="3475">
          <cell r="B3475">
            <v>5</v>
          </cell>
          <cell r="Z3475">
            <v>10</v>
          </cell>
        </row>
        <row r="3476">
          <cell r="B3476">
            <v>5</v>
          </cell>
          <cell r="Z3476">
            <v>10</v>
          </cell>
        </row>
        <row r="3477">
          <cell r="B3477">
            <v>5</v>
          </cell>
          <cell r="Z3477">
            <v>10</v>
          </cell>
        </row>
        <row r="3478">
          <cell r="B3478">
            <v>5</v>
          </cell>
          <cell r="Z3478">
            <v>10</v>
          </cell>
        </row>
        <row r="3479">
          <cell r="B3479">
            <v>5</v>
          </cell>
          <cell r="Z3479">
            <v>10</v>
          </cell>
        </row>
        <row r="3480">
          <cell r="B3480">
            <v>5</v>
          </cell>
          <cell r="Z3480">
            <v>10</v>
          </cell>
        </row>
        <row r="3481">
          <cell r="B3481">
            <v>5</v>
          </cell>
          <cell r="Z3481">
            <v>10</v>
          </cell>
        </row>
        <row r="3482">
          <cell r="B3482">
            <v>5</v>
          </cell>
          <cell r="Z3482">
            <v>10</v>
          </cell>
        </row>
        <row r="3483">
          <cell r="B3483">
            <v>5</v>
          </cell>
          <cell r="Z3483">
            <v>10</v>
          </cell>
        </row>
        <row r="3484">
          <cell r="B3484">
            <v>5</v>
          </cell>
          <cell r="Z3484">
            <v>10</v>
          </cell>
        </row>
        <row r="3485">
          <cell r="B3485">
            <v>5</v>
          </cell>
          <cell r="Z3485">
            <v>0</v>
          </cell>
        </row>
        <row r="3486">
          <cell r="B3486">
            <v>5</v>
          </cell>
          <cell r="Z3486">
            <v>0</v>
          </cell>
        </row>
        <row r="3487">
          <cell r="B3487">
            <v>5</v>
          </cell>
          <cell r="Z3487">
            <v>0</v>
          </cell>
        </row>
        <row r="3488">
          <cell r="B3488">
            <v>5</v>
          </cell>
          <cell r="Z3488">
            <v>0</v>
          </cell>
        </row>
        <row r="3489">
          <cell r="B3489">
            <v>5</v>
          </cell>
          <cell r="Z3489">
            <v>0</v>
          </cell>
        </row>
        <row r="3490">
          <cell r="B3490">
            <v>5</v>
          </cell>
          <cell r="Z3490">
            <v>0</v>
          </cell>
        </row>
        <row r="3491">
          <cell r="B3491">
            <v>5</v>
          </cell>
          <cell r="Z3491">
            <v>0</v>
          </cell>
        </row>
        <row r="3492">
          <cell r="B3492">
            <v>5</v>
          </cell>
          <cell r="Z3492">
            <v>0</v>
          </cell>
        </row>
        <row r="3493">
          <cell r="B3493">
            <v>5</v>
          </cell>
          <cell r="Z3493">
            <v>0</v>
          </cell>
        </row>
        <row r="3494">
          <cell r="B3494">
            <v>5</v>
          </cell>
          <cell r="Z3494">
            <v>0</v>
          </cell>
        </row>
        <row r="3495">
          <cell r="B3495">
            <v>5</v>
          </cell>
          <cell r="Z3495">
            <v>10</v>
          </cell>
        </row>
        <row r="3496">
          <cell r="B3496">
            <v>5</v>
          </cell>
          <cell r="Z3496">
            <v>10</v>
          </cell>
        </row>
        <row r="3497">
          <cell r="B3497">
            <v>5</v>
          </cell>
          <cell r="Z3497">
            <v>10</v>
          </cell>
        </row>
        <row r="3498">
          <cell r="B3498">
            <v>5</v>
          </cell>
          <cell r="Z3498">
            <v>10</v>
          </cell>
        </row>
        <row r="3499">
          <cell r="B3499">
            <v>5</v>
          </cell>
          <cell r="Z3499">
            <v>10</v>
          </cell>
        </row>
        <row r="3500">
          <cell r="B3500">
            <v>5</v>
          </cell>
          <cell r="Z3500">
            <v>0</v>
          </cell>
        </row>
        <row r="3501">
          <cell r="B3501">
            <v>5</v>
          </cell>
          <cell r="Z3501">
            <v>0</v>
          </cell>
        </row>
        <row r="3502">
          <cell r="B3502">
            <v>5</v>
          </cell>
          <cell r="Z3502">
            <v>0</v>
          </cell>
        </row>
        <row r="3503">
          <cell r="B3503">
            <v>5</v>
          </cell>
          <cell r="Z3503">
            <v>0</v>
          </cell>
        </row>
        <row r="3504">
          <cell r="B3504">
            <v>5</v>
          </cell>
          <cell r="Z3504">
            <v>0</v>
          </cell>
        </row>
        <row r="3505">
          <cell r="B3505">
            <v>5</v>
          </cell>
          <cell r="Z3505">
            <v>0</v>
          </cell>
        </row>
        <row r="3506">
          <cell r="B3506">
            <v>5</v>
          </cell>
          <cell r="Z3506">
            <v>0</v>
          </cell>
        </row>
        <row r="3507">
          <cell r="B3507">
            <v>5</v>
          </cell>
          <cell r="Z3507">
            <v>0</v>
          </cell>
        </row>
        <row r="3508">
          <cell r="B3508">
            <v>5</v>
          </cell>
          <cell r="Z3508">
            <v>0</v>
          </cell>
        </row>
        <row r="3509">
          <cell r="B3509">
            <v>5</v>
          </cell>
          <cell r="Z3509">
            <v>0</v>
          </cell>
        </row>
        <row r="3510">
          <cell r="B3510">
            <v>5</v>
          </cell>
          <cell r="Z3510">
            <v>0</v>
          </cell>
        </row>
        <row r="3511">
          <cell r="B3511">
            <v>5</v>
          </cell>
          <cell r="Z3511">
            <v>0</v>
          </cell>
        </row>
        <row r="3512">
          <cell r="B3512">
            <v>5</v>
          </cell>
          <cell r="Z3512">
            <v>0</v>
          </cell>
        </row>
        <row r="3513">
          <cell r="B3513">
            <v>5</v>
          </cell>
          <cell r="Z3513">
            <v>0</v>
          </cell>
        </row>
        <row r="3514">
          <cell r="B3514">
            <v>5</v>
          </cell>
          <cell r="Z3514">
            <v>0</v>
          </cell>
        </row>
        <row r="3515">
          <cell r="B3515">
            <v>5</v>
          </cell>
          <cell r="Z3515">
            <v>0</v>
          </cell>
        </row>
        <row r="3516">
          <cell r="B3516">
            <v>5</v>
          </cell>
          <cell r="Z3516">
            <v>0</v>
          </cell>
        </row>
        <row r="3517">
          <cell r="B3517">
            <v>5</v>
          </cell>
          <cell r="Z3517">
            <v>0</v>
          </cell>
        </row>
        <row r="3518">
          <cell r="B3518">
            <v>5</v>
          </cell>
          <cell r="Z3518">
            <v>0</v>
          </cell>
        </row>
        <row r="3519">
          <cell r="B3519">
            <v>5</v>
          </cell>
          <cell r="Z3519">
            <v>0</v>
          </cell>
        </row>
        <row r="3520">
          <cell r="B3520">
            <v>5</v>
          </cell>
          <cell r="Z3520">
            <v>0</v>
          </cell>
        </row>
        <row r="3521">
          <cell r="B3521">
            <v>5</v>
          </cell>
          <cell r="Z3521">
            <v>0</v>
          </cell>
        </row>
        <row r="3522">
          <cell r="B3522">
            <v>5</v>
          </cell>
          <cell r="Z3522">
            <v>0</v>
          </cell>
        </row>
        <row r="3523">
          <cell r="B3523">
            <v>5</v>
          </cell>
          <cell r="Z3523">
            <v>0</v>
          </cell>
        </row>
        <row r="3524">
          <cell r="B3524">
            <v>5</v>
          </cell>
          <cell r="Z3524">
            <v>0</v>
          </cell>
        </row>
        <row r="3525">
          <cell r="B3525">
            <v>5</v>
          </cell>
          <cell r="Z3525">
            <v>0</v>
          </cell>
        </row>
        <row r="3526">
          <cell r="B3526">
            <v>5</v>
          </cell>
          <cell r="Z3526">
            <v>0</v>
          </cell>
        </row>
        <row r="3527">
          <cell r="B3527">
            <v>5</v>
          </cell>
          <cell r="Z3527">
            <v>0</v>
          </cell>
        </row>
        <row r="3528">
          <cell r="B3528">
            <v>5</v>
          </cell>
          <cell r="Z3528">
            <v>0</v>
          </cell>
        </row>
        <row r="3529">
          <cell r="B3529">
            <v>5</v>
          </cell>
          <cell r="Z3529">
            <v>0</v>
          </cell>
        </row>
        <row r="3530">
          <cell r="B3530">
            <v>5</v>
          </cell>
          <cell r="Z3530">
            <v>0</v>
          </cell>
        </row>
        <row r="3531">
          <cell r="B3531">
            <v>5</v>
          </cell>
          <cell r="Z3531">
            <v>0</v>
          </cell>
        </row>
        <row r="3532">
          <cell r="B3532">
            <v>5</v>
          </cell>
          <cell r="Z3532">
            <v>0</v>
          </cell>
        </row>
        <row r="3533">
          <cell r="B3533">
            <v>5</v>
          </cell>
          <cell r="Z3533">
            <v>0</v>
          </cell>
        </row>
        <row r="3534">
          <cell r="B3534">
            <v>5</v>
          </cell>
          <cell r="Z3534">
            <v>0</v>
          </cell>
        </row>
        <row r="3535">
          <cell r="B3535">
            <v>5</v>
          </cell>
          <cell r="Z3535">
            <v>0</v>
          </cell>
        </row>
        <row r="3536">
          <cell r="B3536">
            <v>5</v>
          </cell>
          <cell r="Z3536">
            <v>0</v>
          </cell>
        </row>
        <row r="3537">
          <cell r="B3537">
            <v>5</v>
          </cell>
          <cell r="Z3537">
            <v>0</v>
          </cell>
        </row>
        <row r="3538">
          <cell r="B3538">
            <v>5</v>
          </cell>
          <cell r="Z3538">
            <v>0</v>
          </cell>
        </row>
        <row r="3539">
          <cell r="B3539">
            <v>5</v>
          </cell>
          <cell r="Z3539">
            <v>0</v>
          </cell>
        </row>
        <row r="3540">
          <cell r="B3540">
            <v>5</v>
          </cell>
          <cell r="Z3540">
            <v>0</v>
          </cell>
        </row>
        <row r="3541">
          <cell r="B3541">
            <v>5</v>
          </cell>
          <cell r="Z3541">
            <v>0</v>
          </cell>
        </row>
        <row r="3542">
          <cell r="B3542">
            <v>5</v>
          </cell>
          <cell r="Z3542">
            <v>10</v>
          </cell>
        </row>
        <row r="3543">
          <cell r="B3543">
            <v>5</v>
          </cell>
          <cell r="Z3543">
            <v>10</v>
          </cell>
        </row>
        <row r="3544">
          <cell r="B3544">
            <v>5</v>
          </cell>
          <cell r="Z3544">
            <v>10</v>
          </cell>
        </row>
        <row r="3545">
          <cell r="B3545">
            <v>5</v>
          </cell>
          <cell r="Z3545">
            <v>10</v>
          </cell>
        </row>
        <row r="3546">
          <cell r="B3546">
            <v>5</v>
          </cell>
          <cell r="Z3546">
            <v>10</v>
          </cell>
        </row>
        <row r="3547">
          <cell r="B3547">
            <v>5</v>
          </cell>
          <cell r="Z3547">
            <v>10</v>
          </cell>
        </row>
        <row r="3548">
          <cell r="B3548">
            <v>5</v>
          </cell>
          <cell r="Z3548">
            <v>10</v>
          </cell>
        </row>
        <row r="3549">
          <cell r="B3549">
            <v>5</v>
          </cell>
          <cell r="Z3549">
            <v>10</v>
          </cell>
        </row>
        <row r="3550">
          <cell r="B3550">
            <v>5</v>
          </cell>
          <cell r="Z3550">
            <v>10</v>
          </cell>
        </row>
        <row r="3551">
          <cell r="B3551">
            <v>5</v>
          </cell>
          <cell r="Z3551">
            <v>10</v>
          </cell>
        </row>
        <row r="3552">
          <cell r="B3552">
            <v>5</v>
          </cell>
          <cell r="Z3552">
            <v>10</v>
          </cell>
        </row>
        <row r="3553">
          <cell r="B3553">
            <v>5</v>
          </cell>
          <cell r="Z3553">
            <v>10</v>
          </cell>
        </row>
        <row r="3554">
          <cell r="B3554">
            <v>5</v>
          </cell>
          <cell r="Z3554">
            <v>10</v>
          </cell>
        </row>
        <row r="3555">
          <cell r="B3555">
            <v>5</v>
          </cell>
          <cell r="Z3555">
            <v>10</v>
          </cell>
        </row>
        <row r="3556">
          <cell r="B3556">
            <v>5</v>
          </cell>
          <cell r="Z3556">
            <v>10</v>
          </cell>
        </row>
        <row r="3557">
          <cell r="B3557">
            <v>5</v>
          </cell>
          <cell r="Z3557">
            <v>0</v>
          </cell>
        </row>
        <row r="3558">
          <cell r="B3558">
            <v>5</v>
          </cell>
          <cell r="Z3558">
            <v>0</v>
          </cell>
        </row>
        <row r="3559">
          <cell r="B3559">
            <v>5</v>
          </cell>
          <cell r="Z3559">
            <v>0</v>
          </cell>
        </row>
        <row r="3560">
          <cell r="B3560">
            <v>5</v>
          </cell>
          <cell r="Z3560">
            <v>0</v>
          </cell>
        </row>
        <row r="3561">
          <cell r="B3561">
            <v>5</v>
          </cell>
          <cell r="Z3561">
            <v>0</v>
          </cell>
        </row>
        <row r="3562">
          <cell r="B3562">
            <v>5</v>
          </cell>
          <cell r="Z3562">
            <v>0</v>
          </cell>
        </row>
        <row r="3563">
          <cell r="B3563">
            <v>5</v>
          </cell>
          <cell r="Z3563">
            <v>0</v>
          </cell>
        </row>
        <row r="3564">
          <cell r="B3564">
            <v>5</v>
          </cell>
          <cell r="Z3564">
            <v>0</v>
          </cell>
        </row>
        <row r="3565">
          <cell r="B3565">
            <v>5</v>
          </cell>
          <cell r="Z3565">
            <v>0</v>
          </cell>
        </row>
        <row r="3566">
          <cell r="B3566">
            <v>5</v>
          </cell>
          <cell r="Z3566">
            <v>10</v>
          </cell>
        </row>
        <row r="3567">
          <cell r="B3567">
            <v>5</v>
          </cell>
          <cell r="Z3567">
            <v>10</v>
          </cell>
        </row>
        <row r="3568">
          <cell r="B3568">
            <v>5</v>
          </cell>
          <cell r="Z3568">
            <v>10</v>
          </cell>
        </row>
        <row r="3569">
          <cell r="B3569">
            <v>5</v>
          </cell>
          <cell r="Z3569">
            <v>10</v>
          </cell>
        </row>
        <row r="3570">
          <cell r="B3570">
            <v>5</v>
          </cell>
          <cell r="Z3570">
            <v>10</v>
          </cell>
        </row>
        <row r="3571">
          <cell r="B3571">
            <v>5</v>
          </cell>
          <cell r="Z3571">
            <v>10</v>
          </cell>
        </row>
        <row r="3572">
          <cell r="B3572">
            <v>5</v>
          </cell>
          <cell r="Z3572">
            <v>10</v>
          </cell>
        </row>
        <row r="3573">
          <cell r="B3573">
            <v>5</v>
          </cell>
          <cell r="Z3573">
            <v>10</v>
          </cell>
        </row>
        <row r="3574">
          <cell r="B3574">
            <v>5</v>
          </cell>
          <cell r="Z3574">
            <v>10</v>
          </cell>
        </row>
        <row r="3575">
          <cell r="B3575">
            <v>5</v>
          </cell>
          <cell r="Z3575">
            <v>10</v>
          </cell>
        </row>
        <row r="3576">
          <cell r="B3576">
            <v>5</v>
          </cell>
          <cell r="Z3576">
            <v>10</v>
          </cell>
        </row>
        <row r="3577">
          <cell r="B3577">
            <v>5</v>
          </cell>
          <cell r="Z3577">
            <v>10</v>
          </cell>
        </row>
        <row r="3578">
          <cell r="B3578">
            <v>5</v>
          </cell>
          <cell r="Z3578">
            <v>10</v>
          </cell>
        </row>
        <row r="3579">
          <cell r="B3579">
            <v>5</v>
          </cell>
          <cell r="Z3579">
            <v>10</v>
          </cell>
        </row>
        <row r="3580">
          <cell r="B3580">
            <v>5</v>
          </cell>
          <cell r="Z3580">
            <v>10</v>
          </cell>
        </row>
        <row r="3581">
          <cell r="B3581">
            <v>5</v>
          </cell>
          <cell r="Z3581">
            <v>0</v>
          </cell>
        </row>
        <row r="3582">
          <cell r="B3582">
            <v>5</v>
          </cell>
          <cell r="Z3582">
            <v>0</v>
          </cell>
        </row>
        <row r="3583">
          <cell r="B3583">
            <v>5</v>
          </cell>
          <cell r="Z3583">
            <v>0</v>
          </cell>
        </row>
        <row r="3584">
          <cell r="B3584">
            <v>5</v>
          </cell>
          <cell r="Z3584">
            <v>0</v>
          </cell>
        </row>
        <row r="3585">
          <cell r="B3585">
            <v>5</v>
          </cell>
          <cell r="Z3585">
            <v>0</v>
          </cell>
        </row>
        <row r="3586">
          <cell r="B3586">
            <v>5</v>
          </cell>
          <cell r="Z3586">
            <v>0</v>
          </cell>
        </row>
        <row r="3587">
          <cell r="B3587">
            <v>5</v>
          </cell>
          <cell r="Z3587">
            <v>0</v>
          </cell>
        </row>
        <row r="3588">
          <cell r="B3588">
            <v>5</v>
          </cell>
          <cell r="Z3588">
            <v>0</v>
          </cell>
        </row>
        <row r="3589">
          <cell r="B3589">
            <v>5</v>
          </cell>
          <cell r="Z3589">
            <v>0</v>
          </cell>
        </row>
        <row r="3590">
          <cell r="B3590">
            <v>5</v>
          </cell>
          <cell r="Z3590">
            <v>10</v>
          </cell>
        </row>
        <row r="3591">
          <cell r="B3591">
            <v>5</v>
          </cell>
          <cell r="Z3591">
            <v>10</v>
          </cell>
        </row>
        <row r="3592">
          <cell r="B3592">
            <v>5</v>
          </cell>
          <cell r="Z3592">
            <v>10</v>
          </cell>
        </row>
        <row r="3593">
          <cell r="B3593">
            <v>5</v>
          </cell>
          <cell r="Z3593">
            <v>10</v>
          </cell>
        </row>
        <row r="3594">
          <cell r="B3594">
            <v>5</v>
          </cell>
          <cell r="Z3594">
            <v>10</v>
          </cell>
        </row>
        <row r="3595">
          <cell r="B3595">
            <v>5</v>
          </cell>
          <cell r="Z3595">
            <v>10</v>
          </cell>
        </row>
        <row r="3596">
          <cell r="B3596">
            <v>5</v>
          </cell>
          <cell r="Z3596">
            <v>10</v>
          </cell>
        </row>
        <row r="3597">
          <cell r="B3597">
            <v>5</v>
          </cell>
          <cell r="Z3597">
            <v>10</v>
          </cell>
        </row>
        <row r="3598">
          <cell r="B3598">
            <v>5</v>
          </cell>
          <cell r="Z3598">
            <v>10</v>
          </cell>
        </row>
        <row r="3599">
          <cell r="B3599">
            <v>5</v>
          </cell>
          <cell r="Z3599">
            <v>10</v>
          </cell>
        </row>
        <row r="3600">
          <cell r="B3600">
            <v>5</v>
          </cell>
          <cell r="Z3600">
            <v>10</v>
          </cell>
        </row>
        <row r="3601">
          <cell r="B3601">
            <v>5</v>
          </cell>
          <cell r="Z3601">
            <v>10</v>
          </cell>
        </row>
        <row r="3602">
          <cell r="B3602">
            <v>5</v>
          </cell>
          <cell r="Z3602">
            <v>10</v>
          </cell>
        </row>
        <row r="3603">
          <cell r="B3603">
            <v>5</v>
          </cell>
          <cell r="Z3603">
            <v>10</v>
          </cell>
        </row>
        <row r="3604">
          <cell r="B3604">
            <v>5</v>
          </cell>
          <cell r="Z3604">
            <v>10</v>
          </cell>
        </row>
        <row r="3605">
          <cell r="B3605">
            <v>5</v>
          </cell>
          <cell r="Z3605">
            <v>0</v>
          </cell>
        </row>
        <row r="3606">
          <cell r="B3606">
            <v>5</v>
          </cell>
          <cell r="Z3606">
            <v>0</v>
          </cell>
        </row>
        <row r="3607">
          <cell r="B3607">
            <v>5</v>
          </cell>
          <cell r="Z3607">
            <v>0</v>
          </cell>
        </row>
        <row r="3608">
          <cell r="B3608">
            <v>5</v>
          </cell>
          <cell r="Z3608">
            <v>0</v>
          </cell>
        </row>
        <row r="3609">
          <cell r="B3609">
            <v>5</v>
          </cell>
          <cell r="Z3609">
            <v>0</v>
          </cell>
        </row>
        <row r="3610">
          <cell r="B3610">
            <v>5</v>
          </cell>
          <cell r="Z3610">
            <v>0</v>
          </cell>
        </row>
        <row r="3611">
          <cell r="B3611">
            <v>5</v>
          </cell>
          <cell r="Z3611">
            <v>0</v>
          </cell>
        </row>
        <row r="3612">
          <cell r="B3612">
            <v>5</v>
          </cell>
          <cell r="Z3612">
            <v>0</v>
          </cell>
        </row>
        <row r="3613">
          <cell r="B3613">
            <v>5</v>
          </cell>
          <cell r="Z3613">
            <v>0</v>
          </cell>
        </row>
        <row r="3614">
          <cell r="B3614">
            <v>5</v>
          </cell>
          <cell r="Z3614">
            <v>10</v>
          </cell>
        </row>
        <row r="3615">
          <cell r="B3615">
            <v>5</v>
          </cell>
          <cell r="Z3615">
            <v>10</v>
          </cell>
        </row>
        <row r="3616">
          <cell r="B3616">
            <v>5</v>
          </cell>
          <cell r="Z3616">
            <v>10</v>
          </cell>
        </row>
        <row r="3617">
          <cell r="B3617">
            <v>5</v>
          </cell>
          <cell r="Z3617">
            <v>10</v>
          </cell>
        </row>
        <row r="3618">
          <cell r="B3618">
            <v>5</v>
          </cell>
          <cell r="Z3618">
            <v>10</v>
          </cell>
        </row>
        <row r="3619">
          <cell r="B3619">
            <v>5</v>
          </cell>
          <cell r="Z3619">
            <v>10</v>
          </cell>
        </row>
        <row r="3620">
          <cell r="B3620">
            <v>5</v>
          </cell>
          <cell r="Z3620">
            <v>10</v>
          </cell>
        </row>
        <row r="3621">
          <cell r="B3621">
            <v>5</v>
          </cell>
          <cell r="Z3621">
            <v>10</v>
          </cell>
        </row>
        <row r="3622">
          <cell r="B3622">
            <v>5</v>
          </cell>
          <cell r="Z3622">
            <v>10</v>
          </cell>
        </row>
        <row r="3623">
          <cell r="B3623">
            <v>5</v>
          </cell>
          <cell r="Z3623">
            <v>10</v>
          </cell>
        </row>
        <row r="3624">
          <cell r="B3624">
            <v>5</v>
          </cell>
          <cell r="Z3624">
            <v>10</v>
          </cell>
        </row>
        <row r="3625">
          <cell r="B3625">
            <v>5</v>
          </cell>
          <cell r="Z3625">
            <v>10</v>
          </cell>
        </row>
        <row r="3626">
          <cell r="B3626">
            <v>5</v>
          </cell>
          <cell r="Z3626">
            <v>10</v>
          </cell>
        </row>
        <row r="3627">
          <cell r="B3627">
            <v>5</v>
          </cell>
          <cell r="Z3627">
            <v>10</v>
          </cell>
        </row>
        <row r="3628">
          <cell r="B3628">
            <v>5</v>
          </cell>
          <cell r="Z3628">
            <v>10</v>
          </cell>
        </row>
        <row r="3629">
          <cell r="B3629">
            <v>5</v>
          </cell>
          <cell r="Z3629">
            <v>0</v>
          </cell>
        </row>
        <row r="3630">
          <cell r="B3630">
            <v>5</v>
          </cell>
          <cell r="Z3630">
            <v>0</v>
          </cell>
        </row>
        <row r="3631">
          <cell r="B3631">
            <v>6</v>
          </cell>
          <cell r="Z3631">
            <v>0</v>
          </cell>
        </row>
        <row r="3632">
          <cell r="B3632">
            <v>6</v>
          </cell>
          <cell r="Z3632">
            <v>0</v>
          </cell>
        </row>
        <row r="3633">
          <cell r="B3633">
            <v>6</v>
          </cell>
          <cell r="Z3633">
            <v>0</v>
          </cell>
        </row>
        <row r="3634">
          <cell r="B3634">
            <v>6</v>
          </cell>
          <cell r="Z3634">
            <v>0</v>
          </cell>
        </row>
        <row r="3635">
          <cell r="B3635">
            <v>6</v>
          </cell>
          <cell r="Z3635">
            <v>0</v>
          </cell>
        </row>
        <row r="3636">
          <cell r="B3636">
            <v>6</v>
          </cell>
          <cell r="Z3636">
            <v>0</v>
          </cell>
        </row>
        <row r="3637">
          <cell r="B3637">
            <v>6</v>
          </cell>
          <cell r="Z3637">
            <v>0</v>
          </cell>
        </row>
        <row r="3638">
          <cell r="B3638">
            <v>6</v>
          </cell>
          <cell r="Z3638">
            <v>10</v>
          </cell>
        </row>
        <row r="3639">
          <cell r="B3639">
            <v>6</v>
          </cell>
          <cell r="Z3639">
            <v>10</v>
          </cell>
        </row>
        <row r="3640">
          <cell r="B3640">
            <v>6</v>
          </cell>
          <cell r="Z3640">
            <v>10</v>
          </cell>
        </row>
        <row r="3641">
          <cell r="B3641">
            <v>6</v>
          </cell>
          <cell r="Z3641">
            <v>10</v>
          </cell>
        </row>
        <row r="3642">
          <cell r="B3642">
            <v>6</v>
          </cell>
          <cell r="Z3642">
            <v>10</v>
          </cell>
        </row>
        <row r="3643">
          <cell r="B3643">
            <v>6</v>
          </cell>
          <cell r="Z3643">
            <v>10</v>
          </cell>
        </row>
        <row r="3644">
          <cell r="B3644">
            <v>6</v>
          </cell>
          <cell r="Z3644">
            <v>10</v>
          </cell>
        </row>
        <row r="3645">
          <cell r="B3645">
            <v>6</v>
          </cell>
          <cell r="Z3645">
            <v>10</v>
          </cell>
        </row>
        <row r="3646">
          <cell r="B3646">
            <v>6</v>
          </cell>
          <cell r="Z3646">
            <v>10</v>
          </cell>
        </row>
        <row r="3647">
          <cell r="B3647">
            <v>6</v>
          </cell>
          <cell r="Z3647">
            <v>10</v>
          </cell>
        </row>
        <row r="3648">
          <cell r="B3648">
            <v>6</v>
          </cell>
          <cell r="Z3648">
            <v>10</v>
          </cell>
        </row>
        <row r="3649">
          <cell r="B3649">
            <v>6</v>
          </cell>
          <cell r="Z3649">
            <v>10</v>
          </cell>
        </row>
        <row r="3650">
          <cell r="B3650">
            <v>6</v>
          </cell>
          <cell r="Z3650">
            <v>10</v>
          </cell>
        </row>
        <row r="3651">
          <cell r="B3651">
            <v>6</v>
          </cell>
          <cell r="Z3651">
            <v>10</v>
          </cell>
        </row>
        <row r="3652">
          <cell r="B3652">
            <v>6</v>
          </cell>
          <cell r="Z3652">
            <v>10</v>
          </cell>
        </row>
        <row r="3653">
          <cell r="B3653">
            <v>6</v>
          </cell>
          <cell r="Z3653">
            <v>0</v>
          </cell>
        </row>
        <row r="3654">
          <cell r="B3654">
            <v>6</v>
          </cell>
          <cell r="Z3654">
            <v>0</v>
          </cell>
        </row>
        <row r="3655">
          <cell r="B3655">
            <v>6</v>
          </cell>
          <cell r="Z3655">
            <v>0</v>
          </cell>
        </row>
        <row r="3656">
          <cell r="B3656">
            <v>6</v>
          </cell>
          <cell r="Z3656">
            <v>0</v>
          </cell>
        </row>
        <row r="3657">
          <cell r="B3657">
            <v>6</v>
          </cell>
          <cell r="Z3657">
            <v>0</v>
          </cell>
        </row>
        <row r="3658">
          <cell r="B3658">
            <v>6</v>
          </cell>
          <cell r="Z3658">
            <v>0</v>
          </cell>
        </row>
        <row r="3659">
          <cell r="B3659">
            <v>6</v>
          </cell>
          <cell r="Z3659">
            <v>0</v>
          </cell>
        </row>
        <row r="3660">
          <cell r="B3660">
            <v>6</v>
          </cell>
          <cell r="Z3660">
            <v>0</v>
          </cell>
        </row>
        <row r="3661">
          <cell r="B3661">
            <v>6</v>
          </cell>
          <cell r="Z3661">
            <v>0</v>
          </cell>
        </row>
        <row r="3662">
          <cell r="B3662">
            <v>6</v>
          </cell>
          <cell r="Z3662">
            <v>0</v>
          </cell>
        </row>
        <row r="3663">
          <cell r="B3663">
            <v>6</v>
          </cell>
          <cell r="Z3663">
            <v>10</v>
          </cell>
        </row>
        <row r="3664">
          <cell r="B3664">
            <v>6</v>
          </cell>
          <cell r="Z3664">
            <v>10</v>
          </cell>
        </row>
        <row r="3665">
          <cell r="B3665">
            <v>6</v>
          </cell>
          <cell r="Z3665">
            <v>10</v>
          </cell>
        </row>
        <row r="3666">
          <cell r="B3666">
            <v>6</v>
          </cell>
          <cell r="Z3666">
            <v>10</v>
          </cell>
        </row>
        <row r="3667">
          <cell r="B3667">
            <v>6</v>
          </cell>
          <cell r="Z3667">
            <v>10</v>
          </cell>
        </row>
        <row r="3668">
          <cell r="B3668">
            <v>6</v>
          </cell>
          <cell r="Z3668">
            <v>0</v>
          </cell>
        </row>
        <row r="3669">
          <cell r="B3669">
            <v>6</v>
          </cell>
          <cell r="Z3669">
            <v>0</v>
          </cell>
        </row>
        <row r="3670">
          <cell r="B3670">
            <v>6</v>
          </cell>
          <cell r="Z3670">
            <v>0</v>
          </cell>
        </row>
        <row r="3671">
          <cell r="B3671">
            <v>6</v>
          </cell>
          <cell r="Z3671">
            <v>0</v>
          </cell>
        </row>
        <row r="3672">
          <cell r="B3672">
            <v>6</v>
          </cell>
          <cell r="Z3672">
            <v>0</v>
          </cell>
        </row>
        <row r="3673">
          <cell r="B3673">
            <v>6</v>
          </cell>
          <cell r="Z3673">
            <v>0</v>
          </cell>
        </row>
        <row r="3674">
          <cell r="B3674">
            <v>6</v>
          </cell>
          <cell r="Z3674">
            <v>0</v>
          </cell>
        </row>
        <row r="3675">
          <cell r="B3675">
            <v>6</v>
          </cell>
          <cell r="Z3675">
            <v>0</v>
          </cell>
        </row>
        <row r="3676">
          <cell r="B3676">
            <v>6</v>
          </cell>
          <cell r="Z3676">
            <v>0</v>
          </cell>
        </row>
        <row r="3677">
          <cell r="B3677">
            <v>6</v>
          </cell>
          <cell r="Z3677">
            <v>0</v>
          </cell>
        </row>
        <row r="3678">
          <cell r="B3678">
            <v>6</v>
          </cell>
          <cell r="Z3678">
            <v>0</v>
          </cell>
        </row>
        <row r="3679">
          <cell r="B3679">
            <v>6</v>
          </cell>
          <cell r="Z3679">
            <v>0</v>
          </cell>
        </row>
        <row r="3680">
          <cell r="B3680">
            <v>6</v>
          </cell>
          <cell r="Z3680">
            <v>0</v>
          </cell>
        </row>
        <row r="3681">
          <cell r="B3681">
            <v>6</v>
          </cell>
          <cell r="Z3681">
            <v>0</v>
          </cell>
        </row>
        <row r="3682">
          <cell r="B3682">
            <v>6</v>
          </cell>
          <cell r="Z3682">
            <v>0</v>
          </cell>
        </row>
        <row r="3683">
          <cell r="B3683">
            <v>6</v>
          </cell>
          <cell r="Z3683">
            <v>0</v>
          </cell>
        </row>
        <row r="3684">
          <cell r="B3684">
            <v>6</v>
          </cell>
          <cell r="Z3684">
            <v>0</v>
          </cell>
        </row>
        <row r="3685">
          <cell r="B3685">
            <v>6</v>
          </cell>
          <cell r="Z3685">
            <v>0</v>
          </cell>
        </row>
        <row r="3686">
          <cell r="B3686">
            <v>6</v>
          </cell>
          <cell r="Z3686">
            <v>0</v>
          </cell>
        </row>
        <row r="3687">
          <cell r="B3687">
            <v>6</v>
          </cell>
          <cell r="Z3687">
            <v>0</v>
          </cell>
        </row>
        <row r="3688">
          <cell r="B3688">
            <v>6</v>
          </cell>
          <cell r="Z3688">
            <v>0</v>
          </cell>
        </row>
        <row r="3689">
          <cell r="B3689">
            <v>6</v>
          </cell>
          <cell r="Z3689">
            <v>0</v>
          </cell>
        </row>
        <row r="3690">
          <cell r="B3690">
            <v>6</v>
          </cell>
          <cell r="Z3690">
            <v>0</v>
          </cell>
        </row>
        <row r="3691">
          <cell r="B3691">
            <v>6</v>
          </cell>
          <cell r="Z3691">
            <v>0</v>
          </cell>
        </row>
        <row r="3692">
          <cell r="B3692">
            <v>6</v>
          </cell>
          <cell r="Z3692">
            <v>0</v>
          </cell>
        </row>
        <row r="3693">
          <cell r="B3693">
            <v>6</v>
          </cell>
          <cell r="Z3693">
            <v>0</v>
          </cell>
        </row>
        <row r="3694">
          <cell r="B3694">
            <v>6</v>
          </cell>
          <cell r="Z3694">
            <v>0</v>
          </cell>
        </row>
        <row r="3695">
          <cell r="B3695">
            <v>6</v>
          </cell>
          <cell r="Z3695">
            <v>0</v>
          </cell>
        </row>
        <row r="3696">
          <cell r="B3696">
            <v>6</v>
          </cell>
          <cell r="Z3696">
            <v>0</v>
          </cell>
        </row>
        <row r="3697">
          <cell r="B3697">
            <v>6</v>
          </cell>
          <cell r="Z3697">
            <v>0</v>
          </cell>
        </row>
        <row r="3698">
          <cell r="B3698">
            <v>6</v>
          </cell>
          <cell r="Z3698">
            <v>0</v>
          </cell>
        </row>
        <row r="3699">
          <cell r="B3699">
            <v>6</v>
          </cell>
          <cell r="Z3699">
            <v>0</v>
          </cell>
        </row>
        <row r="3700">
          <cell r="B3700">
            <v>6</v>
          </cell>
          <cell r="Z3700">
            <v>0</v>
          </cell>
        </row>
        <row r="3701">
          <cell r="B3701">
            <v>6</v>
          </cell>
          <cell r="Z3701">
            <v>0</v>
          </cell>
        </row>
        <row r="3702">
          <cell r="B3702">
            <v>6</v>
          </cell>
          <cell r="Z3702">
            <v>0</v>
          </cell>
        </row>
        <row r="3703">
          <cell r="B3703">
            <v>6</v>
          </cell>
          <cell r="Z3703">
            <v>0</v>
          </cell>
        </row>
        <row r="3704">
          <cell r="B3704">
            <v>6</v>
          </cell>
          <cell r="Z3704">
            <v>0</v>
          </cell>
        </row>
        <row r="3705">
          <cell r="B3705">
            <v>6</v>
          </cell>
          <cell r="Z3705">
            <v>0</v>
          </cell>
        </row>
        <row r="3706">
          <cell r="B3706">
            <v>6</v>
          </cell>
          <cell r="Z3706">
            <v>0</v>
          </cell>
        </row>
        <row r="3707">
          <cell r="B3707">
            <v>6</v>
          </cell>
          <cell r="Z3707">
            <v>0</v>
          </cell>
        </row>
        <row r="3708">
          <cell r="B3708">
            <v>6</v>
          </cell>
          <cell r="Z3708">
            <v>0</v>
          </cell>
        </row>
        <row r="3709">
          <cell r="B3709">
            <v>6</v>
          </cell>
          <cell r="Z3709">
            <v>0</v>
          </cell>
        </row>
        <row r="3710">
          <cell r="B3710">
            <v>6</v>
          </cell>
          <cell r="Z3710">
            <v>10</v>
          </cell>
        </row>
        <row r="3711">
          <cell r="B3711">
            <v>6</v>
          </cell>
          <cell r="Z3711">
            <v>10</v>
          </cell>
        </row>
        <row r="3712">
          <cell r="B3712">
            <v>6</v>
          </cell>
          <cell r="Z3712">
            <v>10</v>
          </cell>
        </row>
        <row r="3713">
          <cell r="B3713">
            <v>6</v>
          </cell>
          <cell r="Z3713">
            <v>10</v>
          </cell>
        </row>
        <row r="3714">
          <cell r="B3714">
            <v>6</v>
          </cell>
          <cell r="Z3714">
            <v>10</v>
          </cell>
        </row>
        <row r="3715">
          <cell r="B3715">
            <v>6</v>
          </cell>
          <cell r="Z3715">
            <v>10</v>
          </cell>
        </row>
        <row r="3716">
          <cell r="B3716">
            <v>6</v>
          </cell>
          <cell r="Z3716">
            <v>10</v>
          </cell>
        </row>
        <row r="3717">
          <cell r="B3717">
            <v>6</v>
          </cell>
          <cell r="Z3717">
            <v>10</v>
          </cell>
        </row>
        <row r="3718">
          <cell r="B3718">
            <v>6</v>
          </cell>
          <cell r="Z3718">
            <v>10</v>
          </cell>
        </row>
        <row r="3719">
          <cell r="B3719">
            <v>6</v>
          </cell>
          <cell r="Z3719">
            <v>10</v>
          </cell>
        </row>
        <row r="3720">
          <cell r="B3720">
            <v>6</v>
          </cell>
          <cell r="Z3720">
            <v>10</v>
          </cell>
        </row>
        <row r="3721">
          <cell r="B3721">
            <v>6</v>
          </cell>
          <cell r="Z3721">
            <v>10</v>
          </cell>
        </row>
        <row r="3722">
          <cell r="B3722">
            <v>6</v>
          </cell>
          <cell r="Z3722">
            <v>10</v>
          </cell>
        </row>
        <row r="3723">
          <cell r="B3723">
            <v>6</v>
          </cell>
          <cell r="Z3723">
            <v>10</v>
          </cell>
        </row>
        <row r="3724">
          <cell r="B3724">
            <v>6</v>
          </cell>
          <cell r="Z3724">
            <v>10</v>
          </cell>
        </row>
        <row r="3725">
          <cell r="B3725">
            <v>6</v>
          </cell>
          <cell r="Z3725">
            <v>0</v>
          </cell>
        </row>
        <row r="3726">
          <cell r="B3726">
            <v>6</v>
          </cell>
          <cell r="Z3726">
            <v>0</v>
          </cell>
        </row>
        <row r="3727">
          <cell r="B3727">
            <v>6</v>
          </cell>
          <cell r="Z3727">
            <v>0</v>
          </cell>
        </row>
        <row r="3728">
          <cell r="B3728">
            <v>6</v>
          </cell>
          <cell r="Z3728">
            <v>0</v>
          </cell>
        </row>
        <row r="3729">
          <cell r="B3729">
            <v>6</v>
          </cell>
          <cell r="Z3729">
            <v>0</v>
          </cell>
        </row>
        <row r="3730">
          <cell r="B3730">
            <v>6</v>
          </cell>
          <cell r="Z3730">
            <v>0</v>
          </cell>
        </row>
        <row r="3731">
          <cell r="B3731">
            <v>6</v>
          </cell>
          <cell r="Z3731">
            <v>0</v>
          </cell>
        </row>
        <row r="3732">
          <cell r="B3732">
            <v>6</v>
          </cell>
          <cell r="Z3732">
            <v>0</v>
          </cell>
        </row>
        <row r="3733">
          <cell r="B3733">
            <v>6</v>
          </cell>
          <cell r="Z3733">
            <v>0</v>
          </cell>
        </row>
        <row r="3734">
          <cell r="B3734">
            <v>6</v>
          </cell>
          <cell r="Z3734">
            <v>10</v>
          </cell>
        </row>
        <row r="3735">
          <cell r="B3735">
            <v>6</v>
          </cell>
          <cell r="Z3735">
            <v>10</v>
          </cell>
        </row>
        <row r="3736">
          <cell r="B3736">
            <v>6</v>
          </cell>
          <cell r="Z3736">
            <v>10</v>
          </cell>
        </row>
        <row r="3737">
          <cell r="B3737">
            <v>6</v>
          </cell>
          <cell r="Z3737">
            <v>10</v>
          </cell>
        </row>
        <row r="3738">
          <cell r="B3738">
            <v>6</v>
          </cell>
          <cell r="Z3738">
            <v>10</v>
          </cell>
        </row>
        <row r="3739">
          <cell r="B3739">
            <v>6</v>
          </cell>
          <cell r="Z3739">
            <v>10</v>
          </cell>
        </row>
        <row r="3740">
          <cell r="B3740">
            <v>6</v>
          </cell>
          <cell r="Z3740">
            <v>10</v>
          </cell>
        </row>
        <row r="3741">
          <cell r="B3741">
            <v>6</v>
          </cell>
          <cell r="Z3741">
            <v>10</v>
          </cell>
        </row>
        <row r="3742">
          <cell r="B3742">
            <v>6</v>
          </cell>
          <cell r="Z3742">
            <v>10</v>
          </cell>
        </row>
        <row r="3743">
          <cell r="B3743">
            <v>6</v>
          </cell>
          <cell r="Z3743">
            <v>10</v>
          </cell>
        </row>
        <row r="3744">
          <cell r="B3744">
            <v>6</v>
          </cell>
          <cell r="Z3744">
            <v>10</v>
          </cell>
        </row>
        <row r="3745">
          <cell r="B3745">
            <v>6</v>
          </cell>
          <cell r="Z3745">
            <v>10</v>
          </cell>
        </row>
        <row r="3746">
          <cell r="B3746">
            <v>6</v>
          </cell>
          <cell r="Z3746">
            <v>10</v>
          </cell>
        </row>
        <row r="3747">
          <cell r="B3747">
            <v>6</v>
          </cell>
          <cell r="Z3747">
            <v>10</v>
          </cell>
        </row>
        <row r="3748">
          <cell r="B3748">
            <v>6</v>
          </cell>
          <cell r="Z3748">
            <v>10</v>
          </cell>
        </row>
        <row r="3749">
          <cell r="B3749">
            <v>6</v>
          </cell>
          <cell r="Z3749">
            <v>0</v>
          </cell>
        </row>
        <row r="3750">
          <cell r="B3750">
            <v>6</v>
          </cell>
          <cell r="Z3750">
            <v>0</v>
          </cell>
        </row>
        <row r="3751">
          <cell r="B3751">
            <v>6</v>
          </cell>
          <cell r="Z3751">
            <v>0</v>
          </cell>
        </row>
        <row r="3752">
          <cell r="B3752">
            <v>6</v>
          </cell>
          <cell r="Z3752">
            <v>0</v>
          </cell>
        </row>
        <row r="3753">
          <cell r="B3753">
            <v>6</v>
          </cell>
          <cell r="Z3753">
            <v>0</v>
          </cell>
        </row>
        <row r="3754">
          <cell r="B3754">
            <v>6</v>
          </cell>
          <cell r="Z3754">
            <v>0</v>
          </cell>
        </row>
        <row r="3755">
          <cell r="B3755">
            <v>6</v>
          </cell>
          <cell r="Z3755">
            <v>0</v>
          </cell>
        </row>
        <row r="3756">
          <cell r="B3756">
            <v>6</v>
          </cell>
          <cell r="Z3756">
            <v>0</v>
          </cell>
        </row>
        <row r="3757">
          <cell r="B3757">
            <v>6</v>
          </cell>
          <cell r="Z3757">
            <v>0</v>
          </cell>
        </row>
        <row r="3758">
          <cell r="B3758">
            <v>6</v>
          </cell>
          <cell r="Z3758">
            <v>10</v>
          </cell>
        </row>
        <row r="3759">
          <cell r="B3759">
            <v>6</v>
          </cell>
          <cell r="Z3759">
            <v>10</v>
          </cell>
        </row>
        <row r="3760">
          <cell r="B3760">
            <v>6</v>
          </cell>
          <cell r="Z3760">
            <v>10</v>
          </cell>
        </row>
        <row r="3761">
          <cell r="B3761">
            <v>6</v>
          </cell>
          <cell r="Z3761">
            <v>10</v>
          </cell>
        </row>
        <row r="3762">
          <cell r="B3762">
            <v>6</v>
          </cell>
          <cell r="Z3762">
            <v>10</v>
          </cell>
        </row>
        <row r="3763">
          <cell r="B3763">
            <v>6</v>
          </cell>
          <cell r="Z3763">
            <v>10</v>
          </cell>
        </row>
        <row r="3764">
          <cell r="B3764">
            <v>6</v>
          </cell>
          <cell r="Z3764">
            <v>10</v>
          </cell>
        </row>
        <row r="3765">
          <cell r="B3765">
            <v>6</v>
          </cell>
          <cell r="Z3765">
            <v>10</v>
          </cell>
        </row>
        <row r="3766">
          <cell r="B3766">
            <v>6</v>
          </cell>
          <cell r="Z3766">
            <v>10</v>
          </cell>
        </row>
        <row r="3767">
          <cell r="B3767">
            <v>6</v>
          </cell>
          <cell r="Z3767">
            <v>10</v>
          </cell>
        </row>
        <row r="3768">
          <cell r="B3768">
            <v>6</v>
          </cell>
          <cell r="Z3768">
            <v>10</v>
          </cell>
        </row>
        <row r="3769">
          <cell r="B3769">
            <v>6</v>
          </cell>
          <cell r="Z3769">
            <v>10</v>
          </cell>
        </row>
        <row r="3770">
          <cell r="B3770">
            <v>6</v>
          </cell>
          <cell r="Z3770">
            <v>10</v>
          </cell>
        </row>
        <row r="3771">
          <cell r="B3771">
            <v>6</v>
          </cell>
          <cell r="Z3771">
            <v>10</v>
          </cell>
        </row>
        <row r="3772">
          <cell r="B3772">
            <v>6</v>
          </cell>
          <cell r="Z3772">
            <v>10</v>
          </cell>
        </row>
        <row r="3773">
          <cell r="B3773">
            <v>6</v>
          </cell>
          <cell r="Z3773">
            <v>0</v>
          </cell>
        </row>
        <row r="3774">
          <cell r="B3774">
            <v>6</v>
          </cell>
          <cell r="Z3774">
            <v>0</v>
          </cell>
        </row>
        <row r="3775">
          <cell r="B3775">
            <v>6</v>
          </cell>
          <cell r="Z3775">
            <v>0</v>
          </cell>
        </row>
        <row r="3776">
          <cell r="B3776">
            <v>6</v>
          </cell>
          <cell r="Z3776">
            <v>0</v>
          </cell>
        </row>
        <row r="3777">
          <cell r="B3777">
            <v>6</v>
          </cell>
          <cell r="Z3777">
            <v>0</v>
          </cell>
        </row>
        <row r="3778">
          <cell r="B3778">
            <v>6</v>
          </cell>
          <cell r="Z3778">
            <v>0</v>
          </cell>
        </row>
        <row r="3779">
          <cell r="B3779">
            <v>6</v>
          </cell>
          <cell r="Z3779">
            <v>0</v>
          </cell>
        </row>
        <row r="3780">
          <cell r="B3780">
            <v>6</v>
          </cell>
          <cell r="Z3780">
            <v>0</v>
          </cell>
        </row>
        <row r="3781">
          <cell r="B3781">
            <v>6</v>
          </cell>
          <cell r="Z3781">
            <v>0</v>
          </cell>
        </row>
        <row r="3782">
          <cell r="B3782">
            <v>6</v>
          </cell>
          <cell r="Z3782">
            <v>10</v>
          </cell>
        </row>
        <row r="3783">
          <cell r="B3783">
            <v>6</v>
          </cell>
          <cell r="Z3783">
            <v>10</v>
          </cell>
        </row>
        <row r="3784">
          <cell r="B3784">
            <v>6</v>
          </cell>
          <cell r="Z3784">
            <v>10</v>
          </cell>
        </row>
        <row r="3785">
          <cell r="B3785">
            <v>6</v>
          </cell>
          <cell r="Z3785">
            <v>10</v>
          </cell>
        </row>
        <row r="3786">
          <cell r="B3786">
            <v>6</v>
          </cell>
          <cell r="Z3786">
            <v>10</v>
          </cell>
        </row>
        <row r="3787">
          <cell r="B3787">
            <v>6</v>
          </cell>
          <cell r="Z3787">
            <v>10</v>
          </cell>
        </row>
        <row r="3788">
          <cell r="B3788">
            <v>6</v>
          </cell>
          <cell r="Z3788">
            <v>10</v>
          </cell>
        </row>
        <row r="3789">
          <cell r="B3789">
            <v>6</v>
          </cell>
          <cell r="Z3789">
            <v>10</v>
          </cell>
        </row>
        <row r="3790">
          <cell r="B3790">
            <v>6</v>
          </cell>
          <cell r="Z3790">
            <v>10</v>
          </cell>
        </row>
        <row r="3791">
          <cell r="B3791">
            <v>6</v>
          </cell>
          <cell r="Z3791">
            <v>10</v>
          </cell>
        </row>
        <row r="3792">
          <cell r="B3792">
            <v>6</v>
          </cell>
          <cell r="Z3792">
            <v>10</v>
          </cell>
        </row>
        <row r="3793">
          <cell r="B3793">
            <v>6</v>
          </cell>
          <cell r="Z3793">
            <v>10</v>
          </cell>
        </row>
        <row r="3794">
          <cell r="B3794">
            <v>6</v>
          </cell>
          <cell r="Z3794">
            <v>10</v>
          </cell>
        </row>
        <row r="3795">
          <cell r="B3795">
            <v>6</v>
          </cell>
          <cell r="Z3795">
            <v>10</v>
          </cell>
        </row>
        <row r="3796">
          <cell r="B3796">
            <v>6</v>
          </cell>
          <cell r="Z3796">
            <v>10</v>
          </cell>
        </row>
        <row r="3797">
          <cell r="B3797">
            <v>6</v>
          </cell>
          <cell r="Z3797">
            <v>0</v>
          </cell>
        </row>
        <row r="3798">
          <cell r="B3798">
            <v>6</v>
          </cell>
          <cell r="Z3798">
            <v>0</v>
          </cell>
        </row>
        <row r="3799">
          <cell r="B3799">
            <v>6</v>
          </cell>
          <cell r="Z3799">
            <v>0</v>
          </cell>
        </row>
        <row r="3800">
          <cell r="B3800">
            <v>6</v>
          </cell>
          <cell r="Z3800">
            <v>0</v>
          </cell>
        </row>
        <row r="3801">
          <cell r="B3801">
            <v>6</v>
          </cell>
          <cell r="Z3801">
            <v>0</v>
          </cell>
        </row>
        <row r="3802">
          <cell r="B3802">
            <v>6</v>
          </cell>
          <cell r="Z3802">
            <v>0</v>
          </cell>
        </row>
        <row r="3803">
          <cell r="B3803">
            <v>6</v>
          </cell>
          <cell r="Z3803">
            <v>0</v>
          </cell>
        </row>
        <row r="3804">
          <cell r="B3804">
            <v>6</v>
          </cell>
          <cell r="Z3804">
            <v>0</v>
          </cell>
        </row>
        <row r="3805">
          <cell r="B3805">
            <v>6</v>
          </cell>
          <cell r="Z3805">
            <v>0</v>
          </cell>
        </row>
        <row r="3806">
          <cell r="B3806">
            <v>6</v>
          </cell>
          <cell r="Z3806">
            <v>10</v>
          </cell>
        </row>
        <row r="3807">
          <cell r="B3807">
            <v>6</v>
          </cell>
          <cell r="Z3807">
            <v>10</v>
          </cell>
        </row>
        <row r="3808">
          <cell r="B3808">
            <v>6</v>
          </cell>
          <cell r="Z3808">
            <v>10</v>
          </cell>
        </row>
        <row r="3809">
          <cell r="B3809">
            <v>6</v>
          </cell>
          <cell r="Z3809">
            <v>10</v>
          </cell>
        </row>
        <row r="3810">
          <cell r="B3810">
            <v>6</v>
          </cell>
          <cell r="Z3810">
            <v>10</v>
          </cell>
        </row>
        <row r="3811">
          <cell r="B3811">
            <v>6</v>
          </cell>
          <cell r="Z3811">
            <v>10</v>
          </cell>
        </row>
        <row r="3812">
          <cell r="B3812">
            <v>6</v>
          </cell>
          <cell r="Z3812">
            <v>10</v>
          </cell>
        </row>
        <row r="3813">
          <cell r="B3813">
            <v>6</v>
          </cell>
          <cell r="Z3813">
            <v>10</v>
          </cell>
        </row>
        <row r="3814">
          <cell r="B3814">
            <v>6</v>
          </cell>
          <cell r="Z3814">
            <v>10</v>
          </cell>
        </row>
        <row r="3815">
          <cell r="B3815">
            <v>6</v>
          </cell>
          <cell r="Z3815">
            <v>10</v>
          </cell>
        </row>
        <row r="3816">
          <cell r="B3816">
            <v>6</v>
          </cell>
          <cell r="Z3816">
            <v>10</v>
          </cell>
        </row>
        <row r="3817">
          <cell r="B3817">
            <v>6</v>
          </cell>
          <cell r="Z3817">
            <v>10</v>
          </cell>
        </row>
        <row r="3818">
          <cell r="B3818">
            <v>6</v>
          </cell>
          <cell r="Z3818">
            <v>10</v>
          </cell>
        </row>
        <row r="3819">
          <cell r="B3819">
            <v>6</v>
          </cell>
          <cell r="Z3819">
            <v>10</v>
          </cell>
        </row>
        <row r="3820">
          <cell r="B3820">
            <v>6</v>
          </cell>
          <cell r="Z3820">
            <v>10</v>
          </cell>
        </row>
        <row r="3821">
          <cell r="B3821">
            <v>6</v>
          </cell>
          <cell r="Z3821">
            <v>0</v>
          </cell>
        </row>
        <row r="3822">
          <cell r="B3822">
            <v>6</v>
          </cell>
          <cell r="Z3822">
            <v>0</v>
          </cell>
        </row>
        <row r="3823">
          <cell r="B3823">
            <v>6</v>
          </cell>
          <cell r="Z3823">
            <v>0</v>
          </cell>
        </row>
        <row r="3824">
          <cell r="B3824">
            <v>6</v>
          </cell>
          <cell r="Z3824">
            <v>0</v>
          </cell>
        </row>
        <row r="3825">
          <cell r="B3825">
            <v>6</v>
          </cell>
          <cell r="Z3825">
            <v>0</v>
          </cell>
        </row>
        <row r="3826">
          <cell r="B3826">
            <v>6</v>
          </cell>
          <cell r="Z3826">
            <v>0</v>
          </cell>
        </row>
        <row r="3827">
          <cell r="B3827">
            <v>6</v>
          </cell>
          <cell r="Z3827">
            <v>0</v>
          </cell>
        </row>
        <row r="3828">
          <cell r="B3828">
            <v>6</v>
          </cell>
          <cell r="Z3828">
            <v>0</v>
          </cell>
        </row>
        <row r="3829">
          <cell r="B3829">
            <v>6</v>
          </cell>
          <cell r="Z3829">
            <v>0</v>
          </cell>
        </row>
        <row r="3830">
          <cell r="B3830">
            <v>6</v>
          </cell>
          <cell r="Z3830">
            <v>0</v>
          </cell>
        </row>
        <row r="3831">
          <cell r="B3831">
            <v>6</v>
          </cell>
          <cell r="Z3831">
            <v>10</v>
          </cell>
        </row>
        <row r="3832">
          <cell r="B3832">
            <v>6</v>
          </cell>
          <cell r="Z3832">
            <v>10</v>
          </cell>
        </row>
        <row r="3833">
          <cell r="B3833">
            <v>6</v>
          </cell>
          <cell r="Z3833">
            <v>10</v>
          </cell>
        </row>
        <row r="3834">
          <cell r="B3834">
            <v>6</v>
          </cell>
          <cell r="Z3834">
            <v>10</v>
          </cell>
        </row>
        <row r="3835">
          <cell r="B3835">
            <v>6</v>
          </cell>
          <cell r="Z3835">
            <v>10</v>
          </cell>
        </row>
        <row r="3836">
          <cell r="B3836">
            <v>6</v>
          </cell>
          <cell r="Z3836">
            <v>0</v>
          </cell>
        </row>
        <row r="3837">
          <cell r="B3837">
            <v>6</v>
          </cell>
          <cell r="Z3837">
            <v>0</v>
          </cell>
        </row>
        <row r="3838">
          <cell r="B3838">
            <v>6</v>
          </cell>
          <cell r="Z3838">
            <v>0</v>
          </cell>
        </row>
        <row r="3839">
          <cell r="B3839">
            <v>6</v>
          </cell>
          <cell r="Z3839">
            <v>0</v>
          </cell>
        </row>
        <row r="3840">
          <cell r="B3840">
            <v>6</v>
          </cell>
          <cell r="Z3840">
            <v>0</v>
          </cell>
        </row>
        <row r="3841">
          <cell r="B3841">
            <v>6</v>
          </cell>
          <cell r="Z3841">
            <v>0</v>
          </cell>
        </row>
        <row r="3842">
          <cell r="B3842">
            <v>6</v>
          </cell>
          <cell r="Z3842">
            <v>0</v>
          </cell>
        </row>
        <row r="3843">
          <cell r="B3843">
            <v>6</v>
          </cell>
          <cell r="Z3843">
            <v>0</v>
          </cell>
        </row>
        <row r="3844">
          <cell r="B3844">
            <v>6</v>
          </cell>
          <cell r="Z3844">
            <v>0</v>
          </cell>
        </row>
        <row r="3845">
          <cell r="B3845">
            <v>6</v>
          </cell>
          <cell r="Z3845">
            <v>0</v>
          </cell>
        </row>
        <row r="3846">
          <cell r="B3846">
            <v>6</v>
          </cell>
          <cell r="Z3846">
            <v>0</v>
          </cell>
        </row>
        <row r="3847">
          <cell r="B3847">
            <v>6</v>
          </cell>
          <cell r="Z3847">
            <v>0</v>
          </cell>
        </row>
        <row r="3848">
          <cell r="B3848">
            <v>6</v>
          </cell>
          <cell r="Z3848">
            <v>0</v>
          </cell>
        </row>
        <row r="3849">
          <cell r="B3849">
            <v>6</v>
          </cell>
          <cell r="Z3849">
            <v>0</v>
          </cell>
        </row>
        <row r="3850">
          <cell r="B3850">
            <v>6</v>
          </cell>
          <cell r="Z3850">
            <v>0</v>
          </cell>
        </row>
        <row r="3851">
          <cell r="B3851">
            <v>6</v>
          </cell>
          <cell r="Z3851">
            <v>0</v>
          </cell>
        </row>
        <row r="3852">
          <cell r="B3852">
            <v>6</v>
          </cell>
          <cell r="Z3852">
            <v>0</v>
          </cell>
        </row>
        <row r="3853">
          <cell r="B3853">
            <v>6</v>
          </cell>
          <cell r="Z3853">
            <v>0</v>
          </cell>
        </row>
        <row r="3854">
          <cell r="B3854">
            <v>6</v>
          </cell>
          <cell r="Z3854">
            <v>0</v>
          </cell>
        </row>
        <row r="3855">
          <cell r="B3855">
            <v>6</v>
          </cell>
          <cell r="Z3855">
            <v>0</v>
          </cell>
        </row>
        <row r="3856">
          <cell r="B3856">
            <v>6</v>
          </cell>
          <cell r="Z3856">
            <v>0</v>
          </cell>
        </row>
        <row r="3857">
          <cell r="B3857">
            <v>6</v>
          </cell>
          <cell r="Z3857">
            <v>0</v>
          </cell>
        </row>
        <row r="3858">
          <cell r="B3858">
            <v>6</v>
          </cell>
          <cell r="Z3858">
            <v>0</v>
          </cell>
        </row>
        <row r="3859">
          <cell r="B3859">
            <v>6</v>
          </cell>
          <cell r="Z3859">
            <v>0</v>
          </cell>
        </row>
        <row r="3860">
          <cell r="B3860">
            <v>6</v>
          </cell>
          <cell r="Z3860">
            <v>0</v>
          </cell>
        </row>
        <row r="3861">
          <cell r="B3861">
            <v>6</v>
          </cell>
          <cell r="Z3861">
            <v>0</v>
          </cell>
        </row>
        <row r="3862">
          <cell r="B3862">
            <v>6</v>
          </cell>
          <cell r="Z3862">
            <v>0</v>
          </cell>
        </row>
        <row r="3863">
          <cell r="B3863">
            <v>6</v>
          </cell>
          <cell r="Z3863">
            <v>0</v>
          </cell>
        </row>
        <row r="3864">
          <cell r="B3864">
            <v>6</v>
          </cell>
          <cell r="Z3864">
            <v>0</v>
          </cell>
        </row>
        <row r="3865">
          <cell r="B3865">
            <v>6</v>
          </cell>
          <cell r="Z3865">
            <v>0</v>
          </cell>
        </row>
        <row r="3866">
          <cell r="B3866">
            <v>6</v>
          </cell>
          <cell r="Z3866">
            <v>0</v>
          </cell>
        </row>
        <row r="3867">
          <cell r="B3867">
            <v>6</v>
          </cell>
          <cell r="Z3867">
            <v>0</v>
          </cell>
        </row>
        <row r="3868">
          <cell r="B3868">
            <v>6</v>
          </cell>
          <cell r="Z3868">
            <v>0</v>
          </cell>
        </row>
        <row r="3869">
          <cell r="B3869">
            <v>6</v>
          </cell>
          <cell r="Z3869">
            <v>0</v>
          </cell>
        </row>
        <row r="3870">
          <cell r="B3870">
            <v>6</v>
          </cell>
          <cell r="Z3870">
            <v>0</v>
          </cell>
        </row>
        <row r="3871">
          <cell r="B3871">
            <v>6</v>
          </cell>
          <cell r="Z3871">
            <v>0</v>
          </cell>
        </row>
        <row r="3872">
          <cell r="B3872">
            <v>6</v>
          </cell>
          <cell r="Z3872">
            <v>0</v>
          </cell>
        </row>
        <row r="3873">
          <cell r="B3873">
            <v>6</v>
          </cell>
          <cell r="Z3873">
            <v>0</v>
          </cell>
        </row>
        <row r="3874">
          <cell r="B3874">
            <v>6</v>
          </cell>
          <cell r="Z3874">
            <v>0</v>
          </cell>
        </row>
        <row r="3875">
          <cell r="B3875">
            <v>6</v>
          </cell>
          <cell r="Z3875">
            <v>0</v>
          </cell>
        </row>
        <row r="3876">
          <cell r="B3876">
            <v>6</v>
          </cell>
          <cell r="Z3876">
            <v>0</v>
          </cell>
        </row>
        <row r="3877">
          <cell r="B3877">
            <v>6</v>
          </cell>
          <cell r="Z3877">
            <v>0</v>
          </cell>
        </row>
        <row r="3878">
          <cell r="B3878">
            <v>6</v>
          </cell>
          <cell r="Z3878">
            <v>10</v>
          </cell>
        </row>
        <row r="3879">
          <cell r="B3879">
            <v>6</v>
          </cell>
          <cell r="Z3879">
            <v>10</v>
          </cell>
        </row>
        <row r="3880">
          <cell r="B3880">
            <v>6</v>
          </cell>
          <cell r="Z3880">
            <v>10</v>
          </cell>
        </row>
        <row r="3881">
          <cell r="B3881">
            <v>6</v>
          </cell>
          <cell r="Z3881">
            <v>10</v>
          </cell>
        </row>
        <row r="3882">
          <cell r="B3882">
            <v>6</v>
          </cell>
          <cell r="Z3882">
            <v>10</v>
          </cell>
        </row>
        <row r="3883">
          <cell r="B3883">
            <v>6</v>
          </cell>
          <cell r="Z3883">
            <v>10</v>
          </cell>
        </row>
        <row r="3884">
          <cell r="B3884">
            <v>6</v>
          </cell>
          <cell r="Z3884">
            <v>10</v>
          </cell>
        </row>
        <row r="3885">
          <cell r="B3885">
            <v>6</v>
          </cell>
          <cell r="Z3885">
            <v>10</v>
          </cell>
        </row>
        <row r="3886">
          <cell r="B3886">
            <v>6</v>
          </cell>
          <cell r="Z3886">
            <v>10</v>
          </cell>
        </row>
        <row r="3887">
          <cell r="B3887">
            <v>6</v>
          </cell>
          <cell r="Z3887">
            <v>10</v>
          </cell>
        </row>
        <row r="3888">
          <cell r="B3888">
            <v>6</v>
          </cell>
          <cell r="Z3888">
            <v>10</v>
          </cell>
        </row>
        <row r="3889">
          <cell r="B3889">
            <v>6</v>
          </cell>
          <cell r="Z3889">
            <v>10</v>
          </cell>
        </row>
        <row r="3890">
          <cell r="B3890">
            <v>6</v>
          </cell>
          <cell r="Z3890">
            <v>10</v>
          </cell>
        </row>
        <row r="3891">
          <cell r="B3891">
            <v>6</v>
          </cell>
          <cell r="Z3891">
            <v>10</v>
          </cell>
        </row>
        <row r="3892">
          <cell r="B3892">
            <v>6</v>
          </cell>
          <cell r="Z3892">
            <v>10</v>
          </cell>
        </row>
        <row r="3893">
          <cell r="B3893">
            <v>6</v>
          </cell>
          <cell r="Z3893">
            <v>0</v>
          </cell>
        </row>
        <row r="3894">
          <cell r="B3894">
            <v>6</v>
          </cell>
          <cell r="Z3894">
            <v>0</v>
          </cell>
        </row>
        <row r="3895">
          <cell r="B3895">
            <v>6</v>
          </cell>
          <cell r="Z3895">
            <v>0</v>
          </cell>
        </row>
        <row r="3896">
          <cell r="B3896">
            <v>6</v>
          </cell>
          <cell r="Z3896">
            <v>0</v>
          </cell>
        </row>
        <row r="3897">
          <cell r="B3897">
            <v>6</v>
          </cell>
          <cell r="Z3897">
            <v>0</v>
          </cell>
        </row>
        <row r="3898">
          <cell r="B3898">
            <v>6</v>
          </cell>
          <cell r="Z3898">
            <v>0</v>
          </cell>
        </row>
        <row r="3899">
          <cell r="B3899">
            <v>6</v>
          </cell>
          <cell r="Z3899">
            <v>0</v>
          </cell>
        </row>
        <row r="3900">
          <cell r="B3900">
            <v>6</v>
          </cell>
          <cell r="Z3900">
            <v>0</v>
          </cell>
        </row>
        <row r="3901">
          <cell r="B3901">
            <v>6</v>
          </cell>
          <cell r="Z3901">
            <v>0</v>
          </cell>
        </row>
        <row r="3902">
          <cell r="B3902">
            <v>6</v>
          </cell>
          <cell r="Z3902">
            <v>10</v>
          </cell>
        </row>
        <row r="3903">
          <cell r="B3903">
            <v>6</v>
          </cell>
          <cell r="Z3903">
            <v>10</v>
          </cell>
        </row>
        <row r="3904">
          <cell r="B3904">
            <v>6</v>
          </cell>
          <cell r="Z3904">
            <v>10</v>
          </cell>
        </row>
        <row r="3905">
          <cell r="B3905">
            <v>6</v>
          </cell>
          <cell r="Z3905">
            <v>10</v>
          </cell>
        </row>
        <row r="3906">
          <cell r="B3906">
            <v>6</v>
          </cell>
          <cell r="Z3906">
            <v>10</v>
          </cell>
        </row>
        <row r="3907">
          <cell r="B3907">
            <v>6</v>
          </cell>
          <cell r="Z3907">
            <v>10</v>
          </cell>
        </row>
        <row r="3908">
          <cell r="B3908">
            <v>6</v>
          </cell>
          <cell r="Z3908">
            <v>10</v>
          </cell>
        </row>
        <row r="3909">
          <cell r="B3909">
            <v>6</v>
          </cell>
          <cell r="Z3909">
            <v>10</v>
          </cell>
        </row>
        <row r="3910">
          <cell r="B3910">
            <v>6</v>
          </cell>
          <cell r="Z3910">
            <v>10</v>
          </cell>
        </row>
        <row r="3911">
          <cell r="B3911">
            <v>6</v>
          </cell>
          <cell r="Z3911">
            <v>10</v>
          </cell>
        </row>
        <row r="3912">
          <cell r="B3912">
            <v>6</v>
          </cell>
          <cell r="Z3912">
            <v>10</v>
          </cell>
        </row>
        <row r="3913">
          <cell r="B3913">
            <v>6</v>
          </cell>
          <cell r="Z3913">
            <v>10</v>
          </cell>
        </row>
        <row r="3914">
          <cell r="B3914">
            <v>6</v>
          </cell>
          <cell r="Z3914">
            <v>10</v>
          </cell>
        </row>
        <row r="3915">
          <cell r="B3915">
            <v>6</v>
          </cell>
          <cell r="Z3915">
            <v>10</v>
          </cell>
        </row>
        <row r="3916">
          <cell r="B3916">
            <v>6</v>
          </cell>
          <cell r="Z3916">
            <v>10</v>
          </cell>
        </row>
        <row r="3917">
          <cell r="B3917">
            <v>6</v>
          </cell>
          <cell r="Z3917">
            <v>0</v>
          </cell>
        </row>
        <row r="3918">
          <cell r="B3918">
            <v>6</v>
          </cell>
          <cell r="Z3918">
            <v>0</v>
          </cell>
        </row>
        <row r="3919">
          <cell r="B3919">
            <v>6</v>
          </cell>
          <cell r="Z3919">
            <v>0</v>
          </cell>
        </row>
        <row r="3920">
          <cell r="B3920">
            <v>6</v>
          </cell>
          <cell r="Z3920">
            <v>0</v>
          </cell>
        </row>
        <row r="3921">
          <cell r="B3921">
            <v>6</v>
          </cell>
          <cell r="Z3921">
            <v>0</v>
          </cell>
        </row>
        <row r="3922">
          <cell r="B3922">
            <v>6</v>
          </cell>
          <cell r="Z3922">
            <v>0</v>
          </cell>
        </row>
        <row r="3923">
          <cell r="B3923">
            <v>6</v>
          </cell>
          <cell r="Z3923">
            <v>0</v>
          </cell>
        </row>
        <row r="3924">
          <cell r="B3924">
            <v>6</v>
          </cell>
          <cell r="Z3924">
            <v>0</v>
          </cell>
        </row>
        <row r="3925">
          <cell r="B3925">
            <v>6</v>
          </cell>
          <cell r="Z3925">
            <v>0</v>
          </cell>
        </row>
        <row r="3926">
          <cell r="B3926">
            <v>6</v>
          </cell>
          <cell r="Z3926">
            <v>10</v>
          </cell>
        </row>
        <row r="3927">
          <cell r="B3927">
            <v>6</v>
          </cell>
          <cell r="Z3927">
            <v>10</v>
          </cell>
        </row>
        <row r="3928">
          <cell r="B3928">
            <v>6</v>
          </cell>
          <cell r="Z3928">
            <v>10</v>
          </cell>
        </row>
        <row r="3929">
          <cell r="B3929">
            <v>6</v>
          </cell>
          <cell r="Z3929">
            <v>10</v>
          </cell>
        </row>
        <row r="3930">
          <cell r="B3930">
            <v>6</v>
          </cell>
          <cell r="Z3930">
            <v>10</v>
          </cell>
        </row>
        <row r="3931">
          <cell r="B3931">
            <v>6</v>
          </cell>
          <cell r="Z3931">
            <v>10</v>
          </cell>
        </row>
        <row r="3932">
          <cell r="B3932">
            <v>6</v>
          </cell>
          <cell r="Z3932">
            <v>10</v>
          </cell>
        </row>
        <row r="3933">
          <cell r="B3933">
            <v>6</v>
          </cell>
          <cell r="Z3933">
            <v>10</v>
          </cell>
        </row>
        <row r="3934">
          <cell r="B3934">
            <v>6</v>
          </cell>
          <cell r="Z3934">
            <v>10</v>
          </cell>
        </row>
        <row r="3935">
          <cell r="B3935">
            <v>6</v>
          </cell>
          <cell r="Z3935">
            <v>10</v>
          </cell>
        </row>
        <row r="3936">
          <cell r="B3936">
            <v>6</v>
          </cell>
          <cell r="Z3936">
            <v>10</v>
          </cell>
        </row>
        <row r="3937">
          <cell r="B3937">
            <v>6</v>
          </cell>
          <cell r="Z3937">
            <v>10</v>
          </cell>
        </row>
        <row r="3938">
          <cell r="B3938">
            <v>6</v>
          </cell>
          <cell r="Z3938">
            <v>10</v>
          </cell>
        </row>
        <row r="3939">
          <cell r="B3939">
            <v>6</v>
          </cell>
          <cell r="Z3939">
            <v>10</v>
          </cell>
        </row>
        <row r="3940">
          <cell r="B3940">
            <v>6</v>
          </cell>
          <cell r="Z3940">
            <v>10</v>
          </cell>
        </row>
        <row r="3941">
          <cell r="B3941">
            <v>6</v>
          </cell>
          <cell r="Z3941">
            <v>0</v>
          </cell>
        </row>
        <row r="3942">
          <cell r="B3942">
            <v>6</v>
          </cell>
          <cell r="Z3942">
            <v>0</v>
          </cell>
        </row>
        <row r="3943">
          <cell r="B3943">
            <v>6</v>
          </cell>
          <cell r="Z3943">
            <v>0</v>
          </cell>
        </row>
        <row r="3944">
          <cell r="B3944">
            <v>6</v>
          </cell>
          <cell r="Z3944">
            <v>0</v>
          </cell>
        </row>
        <row r="3945">
          <cell r="B3945">
            <v>6</v>
          </cell>
          <cell r="Z3945">
            <v>0</v>
          </cell>
        </row>
        <row r="3946">
          <cell r="B3946">
            <v>6</v>
          </cell>
          <cell r="Z3946">
            <v>0</v>
          </cell>
        </row>
        <row r="3947">
          <cell r="B3947">
            <v>6</v>
          </cell>
          <cell r="Z3947">
            <v>0</v>
          </cell>
        </row>
        <row r="3948">
          <cell r="B3948">
            <v>6</v>
          </cell>
          <cell r="Z3948">
            <v>0</v>
          </cell>
        </row>
        <row r="3949">
          <cell r="B3949">
            <v>6</v>
          </cell>
          <cell r="Z3949">
            <v>0</v>
          </cell>
        </row>
        <row r="3950">
          <cell r="B3950">
            <v>6</v>
          </cell>
          <cell r="Z3950">
            <v>10</v>
          </cell>
        </row>
        <row r="3951">
          <cell r="B3951">
            <v>6</v>
          </cell>
          <cell r="Z3951">
            <v>10</v>
          </cell>
        </row>
        <row r="3952">
          <cell r="B3952">
            <v>6</v>
          </cell>
          <cell r="Z3952">
            <v>10</v>
          </cell>
        </row>
        <row r="3953">
          <cell r="B3953">
            <v>6</v>
          </cell>
          <cell r="Z3953">
            <v>10</v>
          </cell>
        </row>
        <row r="3954">
          <cell r="B3954">
            <v>6</v>
          </cell>
          <cell r="Z3954">
            <v>10</v>
          </cell>
        </row>
        <row r="3955">
          <cell r="B3955">
            <v>6</v>
          </cell>
          <cell r="Z3955">
            <v>10</v>
          </cell>
        </row>
        <row r="3956">
          <cell r="B3956">
            <v>6</v>
          </cell>
          <cell r="Z3956">
            <v>10</v>
          </cell>
        </row>
        <row r="3957">
          <cell r="B3957">
            <v>6</v>
          </cell>
          <cell r="Z3957">
            <v>10</v>
          </cell>
        </row>
        <row r="3958">
          <cell r="B3958">
            <v>6</v>
          </cell>
          <cell r="Z3958">
            <v>10</v>
          </cell>
        </row>
        <row r="3959">
          <cell r="B3959">
            <v>6</v>
          </cell>
          <cell r="Z3959">
            <v>10</v>
          </cell>
        </row>
        <row r="3960">
          <cell r="B3960">
            <v>6</v>
          </cell>
          <cell r="Z3960">
            <v>10</v>
          </cell>
        </row>
        <row r="3961">
          <cell r="B3961">
            <v>6</v>
          </cell>
          <cell r="Z3961">
            <v>10</v>
          </cell>
        </row>
        <row r="3962">
          <cell r="B3962">
            <v>6</v>
          </cell>
          <cell r="Z3962">
            <v>10</v>
          </cell>
        </row>
        <row r="3963">
          <cell r="B3963">
            <v>6</v>
          </cell>
          <cell r="Z3963">
            <v>10</v>
          </cell>
        </row>
        <row r="3964">
          <cell r="B3964">
            <v>6</v>
          </cell>
          <cell r="Z3964">
            <v>10</v>
          </cell>
        </row>
        <row r="3965">
          <cell r="B3965">
            <v>6</v>
          </cell>
          <cell r="Z3965">
            <v>0</v>
          </cell>
        </row>
        <row r="3966">
          <cell r="B3966">
            <v>6</v>
          </cell>
          <cell r="Z3966">
            <v>0</v>
          </cell>
        </row>
        <row r="3967">
          <cell r="B3967">
            <v>6</v>
          </cell>
          <cell r="Z3967">
            <v>0</v>
          </cell>
        </row>
        <row r="3968">
          <cell r="B3968">
            <v>6</v>
          </cell>
          <cell r="Z3968">
            <v>0</v>
          </cell>
        </row>
        <row r="3969">
          <cell r="B3969">
            <v>6</v>
          </cell>
          <cell r="Z3969">
            <v>0</v>
          </cell>
        </row>
        <row r="3970">
          <cell r="B3970">
            <v>6</v>
          </cell>
          <cell r="Z3970">
            <v>0</v>
          </cell>
        </row>
        <row r="3971">
          <cell r="B3971">
            <v>6</v>
          </cell>
          <cell r="Z3971">
            <v>0</v>
          </cell>
        </row>
        <row r="3972">
          <cell r="B3972">
            <v>6</v>
          </cell>
          <cell r="Z3972">
            <v>0</v>
          </cell>
        </row>
        <row r="3973">
          <cell r="B3973">
            <v>6</v>
          </cell>
          <cell r="Z3973">
            <v>0</v>
          </cell>
        </row>
        <row r="3974">
          <cell r="B3974">
            <v>6</v>
          </cell>
          <cell r="Z3974">
            <v>10</v>
          </cell>
        </row>
        <row r="3975">
          <cell r="B3975">
            <v>6</v>
          </cell>
          <cell r="Z3975">
            <v>10</v>
          </cell>
        </row>
        <row r="3976">
          <cell r="B3976">
            <v>6</v>
          </cell>
          <cell r="Z3976">
            <v>10</v>
          </cell>
        </row>
        <row r="3977">
          <cell r="B3977">
            <v>6</v>
          </cell>
          <cell r="Z3977">
            <v>10</v>
          </cell>
        </row>
        <row r="3978">
          <cell r="B3978">
            <v>6</v>
          </cell>
          <cell r="Z3978">
            <v>10</v>
          </cell>
        </row>
        <row r="3979">
          <cell r="B3979">
            <v>6</v>
          </cell>
          <cell r="Z3979">
            <v>10</v>
          </cell>
        </row>
        <row r="3980">
          <cell r="B3980">
            <v>6</v>
          </cell>
          <cell r="Z3980">
            <v>10</v>
          </cell>
        </row>
        <row r="3981">
          <cell r="B3981">
            <v>6</v>
          </cell>
          <cell r="Z3981">
            <v>10</v>
          </cell>
        </row>
        <row r="3982">
          <cell r="B3982">
            <v>6</v>
          </cell>
          <cell r="Z3982">
            <v>10</v>
          </cell>
        </row>
        <row r="3983">
          <cell r="B3983">
            <v>6</v>
          </cell>
          <cell r="Z3983">
            <v>10</v>
          </cell>
        </row>
        <row r="3984">
          <cell r="B3984">
            <v>6</v>
          </cell>
          <cell r="Z3984">
            <v>10</v>
          </cell>
        </row>
        <row r="3985">
          <cell r="B3985">
            <v>6</v>
          </cell>
          <cell r="Z3985">
            <v>10</v>
          </cell>
        </row>
        <row r="3986">
          <cell r="B3986">
            <v>6</v>
          </cell>
          <cell r="Z3986">
            <v>10</v>
          </cell>
        </row>
        <row r="3987">
          <cell r="B3987">
            <v>6</v>
          </cell>
          <cell r="Z3987">
            <v>10</v>
          </cell>
        </row>
        <row r="3988">
          <cell r="B3988">
            <v>6</v>
          </cell>
          <cell r="Z3988">
            <v>10</v>
          </cell>
        </row>
        <row r="3989">
          <cell r="B3989">
            <v>6</v>
          </cell>
          <cell r="Z3989">
            <v>0</v>
          </cell>
        </row>
        <row r="3990">
          <cell r="B3990">
            <v>6</v>
          </cell>
          <cell r="Z3990">
            <v>0</v>
          </cell>
        </row>
        <row r="3991">
          <cell r="B3991">
            <v>6</v>
          </cell>
          <cell r="Z3991">
            <v>0</v>
          </cell>
        </row>
        <row r="3992">
          <cell r="B3992">
            <v>6</v>
          </cell>
          <cell r="Z3992">
            <v>0</v>
          </cell>
        </row>
        <row r="3993">
          <cell r="B3993">
            <v>6</v>
          </cell>
          <cell r="Z3993">
            <v>0</v>
          </cell>
        </row>
        <row r="3994">
          <cell r="B3994">
            <v>6</v>
          </cell>
          <cell r="Z3994">
            <v>0</v>
          </cell>
        </row>
        <row r="3995">
          <cell r="B3995">
            <v>6</v>
          </cell>
          <cell r="Z3995">
            <v>0</v>
          </cell>
        </row>
        <row r="3996">
          <cell r="B3996">
            <v>6</v>
          </cell>
          <cell r="Z3996">
            <v>0</v>
          </cell>
        </row>
        <row r="3997">
          <cell r="B3997">
            <v>6</v>
          </cell>
          <cell r="Z3997">
            <v>0</v>
          </cell>
        </row>
        <row r="3998">
          <cell r="B3998">
            <v>6</v>
          </cell>
          <cell r="Z3998">
            <v>0</v>
          </cell>
        </row>
        <row r="3999">
          <cell r="B3999">
            <v>6</v>
          </cell>
          <cell r="Z3999">
            <v>10</v>
          </cell>
        </row>
        <row r="4000">
          <cell r="B4000">
            <v>6</v>
          </cell>
          <cell r="Z4000">
            <v>10</v>
          </cell>
        </row>
        <row r="4001">
          <cell r="B4001">
            <v>6</v>
          </cell>
          <cell r="Z4001">
            <v>10</v>
          </cell>
        </row>
        <row r="4002">
          <cell r="B4002">
            <v>6</v>
          </cell>
          <cell r="Z4002">
            <v>10</v>
          </cell>
        </row>
        <row r="4003">
          <cell r="B4003">
            <v>6</v>
          </cell>
          <cell r="Z4003">
            <v>10</v>
          </cell>
        </row>
        <row r="4004">
          <cell r="B4004">
            <v>6</v>
          </cell>
          <cell r="Z4004">
            <v>0</v>
          </cell>
        </row>
        <row r="4005">
          <cell r="B4005">
            <v>6</v>
          </cell>
          <cell r="Z4005">
            <v>0</v>
          </cell>
        </row>
        <row r="4006">
          <cell r="B4006">
            <v>6</v>
          </cell>
          <cell r="Z4006">
            <v>0</v>
          </cell>
        </row>
        <row r="4007">
          <cell r="B4007">
            <v>6</v>
          </cell>
          <cell r="Z4007">
            <v>0</v>
          </cell>
        </row>
        <row r="4008">
          <cell r="B4008">
            <v>6</v>
          </cell>
          <cell r="Z4008">
            <v>0</v>
          </cell>
        </row>
        <row r="4009">
          <cell r="B4009">
            <v>6</v>
          </cell>
          <cell r="Z4009">
            <v>0</v>
          </cell>
        </row>
        <row r="4010">
          <cell r="B4010">
            <v>6</v>
          </cell>
          <cell r="Z4010">
            <v>0</v>
          </cell>
        </row>
        <row r="4011">
          <cell r="B4011">
            <v>6</v>
          </cell>
          <cell r="Z4011">
            <v>0</v>
          </cell>
        </row>
        <row r="4012">
          <cell r="B4012">
            <v>6</v>
          </cell>
          <cell r="Z4012">
            <v>0</v>
          </cell>
        </row>
        <row r="4013">
          <cell r="B4013">
            <v>6</v>
          </cell>
          <cell r="Z4013">
            <v>0</v>
          </cell>
        </row>
        <row r="4014">
          <cell r="B4014">
            <v>6</v>
          </cell>
          <cell r="Z4014">
            <v>0</v>
          </cell>
        </row>
        <row r="4015">
          <cell r="B4015">
            <v>6</v>
          </cell>
          <cell r="Z4015">
            <v>0</v>
          </cell>
        </row>
        <row r="4016">
          <cell r="B4016">
            <v>6</v>
          </cell>
          <cell r="Z4016">
            <v>0</v>
          </cell>
        </row>
        <row r="4017">
          <cell r="B4017">
            <v>6</v>
          </cell>
          <cell r="Z4017">
            <v>0</v>
          </cell>
        </row>
        <row r="4018">
          <cell r="B4018">
            <v>6</v>
          </cell>
          <cell r="Z4018">
            <v>0</v>
          </cell>
        </row>
        <row r="4019">
          <cell r="B4019">
            <v>6</v>
          </cell>
          <cell r="Z4019">
            <v>0</v>
          </cell>
        </row>
        <row r="4020">
          <cell r="B4020">
            <v>6</v>
          </cell>
          <cell r="Z4020">
            <v>0</v>
          </cell>
        </row>
        <row r="4021">
          <cell r="B4021">
            <v>6</v>
          </cell>
          <cell r="Z4021">
            <v>0</v>
          </cell>
        </row>
        <row r="4022">
          <cell r="B4022">
            <v>6</v>
          </cell>
          <cell r="Z4022">
            <v>0</v>
          </cell>
        </row>
        <row r="4023">
          <cell r="B4023">
            <v>6</v>
          </cell>
          <cell r="Z4023">
            <v>0</v>
          </cell>
        </row>
        <row r="4024">
          <cell r="B4024">
            <v>6</v>
          </cell>
          <cell r="Z4024">
            <v>0</v>
          </cell>
        </row>
        <row r="4025">
          <cell r="B4025">
            <v>6</v>
          </cell>
          <cell r="Z4025">
            <v>0</v>
          </cell>
        </row>
        <row r="4026">
          <cell r="B4026">
            <v>6</v>
          </cell>
          <cell r="Z4026">
            <v>0</v>
          </cell>
        </row>
        <row r="4027">
          <cell r="B4027">
            <v>6</v>
          </cell>
          <cell r="Z4027">
            <v>0</v>
          </cell>
        </row>
        <row r="4028">
          <cell r="B4028">
            <v>6</v>
          </cell>
          <cell r="Z4028">
            <v>0</v>
          </cell>
        </row>
        <row r="4029">
          <cell r="B4029">
            <v>6</v>
          </cell>
          <cell r="Z4029">
            <v>0</v>
          </cell>
        </row>
        <row r="4030">
          <cell r="B4030">
            <v>6</v>
          </cell>
          <cell r="Z4030">
            <v>0</v>
          </cell>
        </row>
        <row r="4031">
          <cell r="B4031">
            <v>6</v>
          </cell>
          <cell r="Z4031">
            <v>0</v>
          </cell>
        </row>
        <row r="4032">
          <cell r="B4032">
            <v>6</v>
          </cell>
          <cell r="Z4032">
            <v>0</v>
          </cell>
        </row>
        <row r="4033">
          <cell r="B4033">
            <v>6</v>
          </cell>
          <cell r="Z4033">
            <v>0</v>
          </cell>
        </row>
        <row r="4034">
          <cell r="B4034">
            <v>6</v>
          </cell>
          <cell r="Z4034">
            <v>0</v>
          </cell>
        </row>
        <row r="4035">
          <cell r="B4035">
            <v>6</v>
          </cell>
          <cell r="Z4035">
            <v>0</v>
          </cell>
        </row>
        <row r="4036">
          <cell r="B4036">
            <v>6</v>
          </cell>
          <cell r="Z4036">
            <v>0</v>
          </cell>
        </row>
        <row r="4037">
          <cell r="B4037">
            <v>6</v>
          </cell>
          <cell r="Z4037">
            <v>0</v>
          </cell>
        </row>
        <row r="4038">
          <cell r="B4038">
            <v>6</v>
          </cell>
          <cell r="Z4038">
            <v>0</v>
          </cell>
        </row>
        <row r="4039">
          <cell r="B4039">
            <v>6</v>
          </cell>
          <cell r="Z4039">
            <v>0</v>
          </cell>
        </row>
        <row r="4040">
          <cell r="B4040">
            <v>6</v>
          </cell>
          <cell r="Z4040">
            <v>0</v>
          </cell>
        </row>
        <row r="4041">
          <cell r="B4041">
            <v>6</v>
          </cell>
          <cell r="Z4041">
            <v>0</v>
          </cell>
        </row>
        <row r="4042">
          <cell r="B4042">
            <v>6</v>
          </cell>
          <cell r="Z4042">
            <v>0</v>
          </cell>
        </row>
        <row r="4043">
          <cell r="B4043">
            <v>6</v>
          </cell>
          <cell r="Z4043">
            <v>0</v>
          </cell>
        </row>
        <row r="4044">
          <cell r="B4044">
            <v>6</v>
          </cell>
          <cell r="Z4044">
            <v>0</v>
          </cell>
        </row>
        <row r="4045">
          <cell r="B4045">
            <v>6</v>
          </cell>
          <cell r="Z4045">
            <v>0</v>
          </cell>
        </row>
        <row r="4046">
          <cell r="B4046">
            <v>6</v>
          </cell>
          <cell r="Z4046">
            <v>10</v>
          </cell>
        </row>
        <row r="4047">
          <cell r="B4047">
            <v>6</v>
          </cell>
          <cell r="Z4047">
            <v>10</v>
          </cell>
        </row>
        <row r="4048">
          <cell r="B4048">
            <v>6</v>
          </cell>
          <cell r="Z4048">
            <v>10</v>
          </cell>
        </row>
        <row r="4049">
          <cell r="B4049">
            <v>6</v>
          </cell>
          <cell r="Z4049">
            <v>10</v>
          </cell>
        </row>
        <row r="4050">
          <cell r="B4050">
            <v>6</v>
          </cell>
          <cell r="Z4050">
            <v>10</v>
          </cell>
        </row>
        <row r="4051">
          <cell r="B4051">
            <v>6</v>
          </cell>
          <cell r="Z4051">
            <v>10</v>
          </cell>
        </row>
        <row r="4052">
          <cell r="B4052">
            <v>6</v>
          </cell>
          <cell r="Z4052">
            <v>10</v>
          </cell>
        </row>
        <row r="4053">
          <cell r="B4053">
            <v>6</v>
          </cell>
          <cell r="Z4053">
            <v>10</v>
          </cell>
        </row>
        <row r="4054">
          <cell r="B4054">
            <v>6</v>
          </cell>
          <cell r="Z4054">
            <v>10</v>
          </cell>
        </row>
        <row r="4055">
          <cell r="B4055">
            <v>6</v>
          </cell>
          <cell r="Z4055">
            <v>10</v>
          </cell>
        </row>
        <row r="4056">
          <cell r="B4056">
            <v>6</v>
          </cell>
          <cell r="Z4056">
            <v>10</v>
          </cell>
        </row>
        <row r="4057">
          <cell r="B4057">
            <v>6</v>
          </cell>
          <cell r="Z4057">
            <v>10</v>
          </cell>
        </row>
        <row r="4058">
          <cell r="B4058">
            <v>6</v>
          </cell>
          <cell r="Z4058">
            <v>10</v>
          </cell>
        </row>
        <row r="4059">
          <cell r="B4059">
            <v>6</v>
          </cell>
          <cell r="Z4059">
            <v>10</v>
          </cell>
        </row>
        <row r="4060">
          <cell r="B4060">
            <v>6</v>
          </cell>
          <cell r="Z4060">
            <v>10</v>
          </cell>
        </row>
        <row r="4061">
          <cell r="B4061">
            <v>6</v>
          </cell>
          <cell r="Z4061">
            <v>0</v>
          </cell>
        </row>
        <row r="4062">
          <cell r="B4062">
            <v>6</v>
          </cell>
          <cell r="Z4062">
            <v>0</v>
          </cell>
        </row>
        <row r="4063">
          <cell r="B4063">
            <v>6</v>
          </cell>
          <cell r="Z4063">
            <v>0</v>
          </cell>
        </row>
        <row r="4064">
          <cell r="B4064">
            <v>6</v>
          </cell>
          <cell r="Z4064">
            <v>0</v>
          </cell>
        </row>
        <row r="4065">
          <cell r="B4065">
            <v>6</v>
          </cell>
          <cell r="Z4065">
            <v>0</v>
          </cell>
        </row>
        <row r="4066">
          <cell r="B4066">
            <v>6</v>
          </cell>
          <cell r="Z4066">
            <v>0</v>
          </cell>
        </row>
        <row r="4067">
          <cell r="B4067">
            <v>6</v>
          </cell>
          <cell r="Z4067">
            <v>0</v>
          </cell>
        </row>
        <row r="4068">
          <cell r="B4068">
            <v>6</v>
          </cell>
          <cell r="Z4068">
            <v>0</v>
          </cell>
        </row>
        <row r="4069">
          <cell r="B4069">
            <v>6</v>
          </cell>
          <cell r="Z4069">
            <v>0</v>
          </cell>
        </row>
        <row r="4070">
          <cell r="B4070">
            <v>6</v>
          </cell>
          <cell r="Z4070">
            <v>10</v>
          </cell>
        </row>
        <row r="4071">
          <cell r="B4071">
            <v>6</v>
          </cell>
          <cell r="Z4071">
            <v>10</v>
          </cell>
        </row>
        <row r="4072">
          <cell r="B4072">
            <v>6</v>
          </cell>
          <cell r="Z4072">
            <v>10</v>
          </cell>
        </row>
        <row r="4073">
          <cell r="B4073">
            <v>6</v>
          </cell>
          <cell r="Z4073">
            <v>10</v>
          </cell>
        </row>
        <row r="4074">
          <cell r="B4074">
            <v>6</v>
          </cell>
          <cell r="Z4074">
            <v>10</v>
          </cell>
        </row>
        <row r="4075">
          <cell r="B4075">
            <v>6</v>
          </cell>
          <cell r="Z4075">
            <v>10</v>
          </cell>
        </row>
        <row r="4076">
          <cell r="B4076">
            <v>6</v>
          </cell>
          <cell r="Z4076">
            <v>10</v>
          </cell>
        </row>
        <row r="4077">
          <cell r="B4077">
            <v>6</v>
          </cell>
          <cell r="Z4077">
            <v>10</v>
          </cell>
        </row>
        <row r="4078">
          <cell r="B4078">
            <v>6</v>
          </cell>
          <cell r="Z4078">
            <v>10</v>
          </cell>
        </row>
        <row r="4079">
          <cell r="B4079">
            <v>6</v>
          </cell>
          <cell r="Z4079">
            <v>10</v>
          </cell>
        </row>
        <row r="4080">
          <cell r="B4080">
            <v>6</v>
          </cell>
          <cell r="Z4080">
            <v>10</v>
          </cell>
        </row>
        <row r="4081">
          <cell r="B4081">
            <v>6</v>
          </cell>
          <cell r="Z4081">
            <v>10</v>
          </cell>
        </row>
        <row r="4082">
          <cell r="B4082">
            <v>6</v>
          </cell>
          <cell r="Z4082">
            <v>10</v>
          </cell>
        </row>
        <row r="4083">
          <cell r="B4083">
            <v>6</v>
          </cell>
          <cell r="Z4083">
            <v>10</v>
          </cell>
        </row>
        <row r="4084">
          <cell r="B4084">
            <v>6</v>
          </cell>
          <cell r="Z4084">
            <v>10</v>
          </cell>
        </row>
        <row r="4085">
          <cell r="B4085">
            <v>6</v>
          </cell>
          <cell r="Z4085">
            <v>0</v>
          </cell>
        </row>
        <row r="4086">
          <cell r="B4086">
            <v>6</v>
          </cell>
          <cell r="Z4086">
            <v>0</v>
          </cell>
        </row>
        <row r="4087">
          <cell r="B4087">
            <v>6</v>
          </cell>
          <cell r="Z4087">
            <v>0</v>
          </cell>
        </row>
        <row r="4088">
          <cell r="B4088">
            <v>6</v>
          </cell>
          <cell r="Z4088">
            <v>0</v>
          </cell>
        </row>
        <row r="4089">
          <cell r="B4089">
            <v>6</v>
          </cell>
          <cell r="Z4089">
            <v>0</v>
          </cell>
        </row>
        <row r="4090">
          <cell r="B4090">
            <v>6</v>
          </cell>
          <cell r="Z4090">
            <v>0</v>
          </cell>
        </row>
        <row r="4091">
          <cell r="B4091">
            <v>6</v>
          </cell>
          <cell r="Z4091">
            <v>0</v>
          </cell>
        </row>
        <row r="4092">
          <cell r="B4092">
            <v>6</v>
          </cell>
          <cell r="Z4092">
            <v>0</v>
          </cell>
        </row>
        <row r="4093">
          <cell r="B4093">
            <v>6</v>
          </cell>
          <cell r="Z4093">
            <v>0</v>
          </cell>
        </row>
        <row r="4094">
          <cell r="B4094">
            <v>6</v>
          </cell>
          <cell r="Z4094">
            <v>10</v>
          </cell>
        </row>
        <row r="4095">
          <cell r="B4095">
            <v>6</v>
          </cell>
          <cell r="Z4095">
            <v>10</v>
          </cell>
        </row>
        <row r="4096">
          <cell r="B4096">
            <v>6</v>
          </cell>
          <cell r="Z4096">
            <v>10</v>
          </cell>
        </row>
        <row r="4097">
          <cell r="B4097">
            <v>6</v>
          </cell>
          <cell r="Z4097">
            <v>10</v>
          </cell>
        </row>
        <row r="4098">
          <cell r="B4098">
            <v>6</v>
          </cell>
          <cell r="Z4098">
            <v>10</v>
          </cell>
        </row>
        <row r="4099">
          <cell r="B4099">
            <v>6</v>
          </cell>
          <cell r="Z4099">
            <v>10</v>
          </cell>
        </row>
        <row r="4100">
          <cell r="B4100">
            <v>6</v>
          </cell>
          <cell r="Z4100">
            <v>10</v>
          </cell>
        </row>
        <row r="4101">
          <cell r="B4101">
            <v>6</v>
          </cell>
          <cell r="Z4101">
            <v>10</v>
          </cell>
        </row>
        <row r="4102">
          <cell r="B4102">
            <v>6</v>
          </cell>
          <cell r="Z4102">
            <v>10</v>
          </cell>
        </row>
        <row r="4103">
          <cell r="B4103">
            <v>6</v>
          </cell>
          <cell r="Z4103">
            <v>10</v>
          </cell>
        </row>
        <row r="4104">
          <cell r="B4104">
            <v>6</v>
          </cell>
          <cell r="Z4104">
            <v>10</v>
          </cell>
        </row>
        <row r="4105">
          <cell r="B4105">
            <v>6</v>
          </cell>
          <cell r="Z4105">
            <v>10</v>
          </cell>
        </row>
        <row r="4106">
          <cell r="B4106">
            <v>6</v>
          </cell>
          <cell r="Z4106">
            <v>10</v>
          </cell>
        </row>
        <row r="4107">
          <cell r="B4107">
            <v>6</v>
          </cell>
          <cell r="Z4107">
            <v>10</v>
          </cell>
        </row>
        <row r="4108">
          <cell r="B4108">
            <v>6</v>
          </cell>
          <cell r="Z4108">
            <v>10</v>
          </cell>
        </row>
        <row r="4109">
          <cell r="B4109">
            <v>6</v>
          </cell>
          <cell r="Z4109">
            <v>0</v>
          </cell>
        </row>
        <row r="4110">
          <cell r="B4110">
            <v>6</v>
          </cell>
          <cell r="Z4110">
            <v>0</v>
          </cell>
        </row>
        <row r="4111">
          <cell r="B4111">
            <v>6</v>
          </cell>
          <cell r="Z4111">
            <v>0</v>
          </cell>
        </row>
        <row r="4112">
          <cell r="B4112">
            <v>6</v>
          </cell>
          <cell r="Z4112">
            <v>0</v>
          </cell>
        </row>
        <row r="4113">
          <cell r="B4113">
            <v>6</v>
          </cell>
          <cell r="Z4113">
            <v>0</v>
          </cell>
        </row>
        <row r="4114">
          <cell r="B4114">
            <v>6</v>
          </cell>
          <cell r="Z4114">
            <v>0</v>
          </cell>
        </row>
        <row r="4115">
          <cell r="B4115">
            <v>6</v>
          </cell>
          <cell r="Z4115">
            <v>0</v>
          </cell>
        </row>
        <row r="4116">
          <cell r="B4116">
            <v>6</v>
          </cell>
          <cell r="Z4116">
            <v>0</v>
          </cell>
        </row>
        <row r="4117">
          <cell r="B4117">
            <v>6</v>
          </cell>
          <cell r="Z4117">
            <v>0</v>
          </cell>
        </row>
        <row r="4118">
          <cell r="B4118">
            <v>6</v>
          </cell>
          <cell r="Z4118">
            <v>10</v>
          </cell>
        </row>
        <row r="4119">
          <cell r="B4119">
            <v>6</v>
          </cell>
          <cell r="Z4119">
            <v>10</v>
          </cell>
        </row>
        <row r="4120">
          <cell r="B4120">
            <v>6</v>
          </cell>
          <cell r="Z4120">
            <v>10</v>
          </cell>
        </row>
        <row r="4121">
          <cell r="B4121">
            <v>6</v>
          </cell>
          <cell r="Z4121">
            <v>10</v>
          </cell>
        </row>
        <row r="4122">
          <cell r="B4122">
            <v>6</v>
          </cell>
          <cell r="Z4122">
            <v>10</v>
          </cell>
        </row>
        <row r="4123">
          <cell r="B4123">
            <v>6</v>
          </cell>
          <cell r="Z4123">
            <v>10</v>
          </cell>
        </row>
        <row r="4124">
          <cell r="B4124">
            <v>6</v>
          </cell>
          <cell r="Z4124">
            <v>10</v>
          </cell>
        </row>
        <row r="4125">
          <cell r="B4125">
            <v>6</v>
          </cell>
          <cell r="Z4125">
            <v>10</v>
          </cell>
        </row>
        <row r="4126">
          <cell r="B4126">
            <v>6</v>
          </cell>
          <cell r="Z4126">
            <v>10</v>
          </cell>
        </row>
        <row r="4127">
          <cell r="B4127">
            <v>6</v>
          </cell>
          <cell r="Z4127">
            <v>10</v>
          </cell>
        </row>
        <row r="4128">
          <cell r="B4128">
            <v>6</v>
          </cell>
          <cell r="Z4128">
            <v>10</v>
          </cell>
        </row>
        <row r="4129">
          <cell r="B4129">
            <v>6</v>
          </cell>
          <cell r="Z4129">
            <v>10</v>
          </cell>
        </row>
        <row r="4130">
          <cell r="B4130">
            <v>6</v>
          </cell>
          <cell r="Z4130">
            <v>10</v>
          </cell>
        </row>
        <row r="4131">
          <cell r="B4131">
            <v>6</v>
          </cell>
          <cell r="Z4131">
            <v>10</v>
          </cell>
        </row>
        <row r="4132">
          <cell r="B4132">
            <v>6</v>
          </cell>
          <cell r="Z4132">
            <v>10</v>
          </cell>
        </row>
        <row r="4133">
          <cell r="B4133">
            <v>6</v>
          </cell>
          <cell r="Z4133">
            <v>0</v>
          </cell>
        </row>
        <row r="4134">
          <cell r="B4134">
            <v>6</v>
          </cell>
          <cell r="Z4134">
            <v>0</v>
          </cell>
        </row>
        <row r="4135">
          <cell r="B4135">
            <v>6</v>
          </cell>
          <cell r="Z4135">
            <v>0</v>
          </cell>
        </row>
        <row r="4136">
          <cell r="B4136">
            <v>6</v>
          </cell>
          <cell r="Z4136">
            <v>0</v>
          </cell>
        </row>
        <row r="4137">
          <cell r="B4137">
            <v>6</v>
          </cell>
          <cell r="Z4137">
            <v>0</v>
          </cell>
        </row>
        <row r="4138">
          <cell r="B4138">
            <v>6</v>
          </cell>
          <cell r="Z4138">
            <v>0</v>
          </cell>
        </row>
        <row r="4139">
          <cell r="B4139">
            <v>6</v>
          </cell>
          <cell r="Z4139">
            <v>0</v>
          </cell>
        </row>
        <row r="4140">
          <cell r="B4140">
            <v>6</v>
          </cell>
          <cell r="Z4140">
            <v>0</v>
          </cell>
        </row>
        <row r="4141">
          <cell r="B4141">
            <v>6</v>
          </cell>
          <cell r="Z4141">
            <v>0</v>
          </cell>
        </row>
        <row r="4142">
          <cell r="B4142">
            <v>6</v>
          </cell>
          <cell r="Z4142">
            <v>10</v>
          </cell>
        </row>
        <row r="4143">
          <cell r="B4143">
            <v>6</v>
          </cell>
          <cell r="Z4143">
            <v>10</v>
          </cell>
        </row>
        <row r="4144">
          <cell r="B4144">
            <v>6</v>
          </cell>
          <cell r="Z4144">
            <v>10</v>
          </cell>
        </row>
        <row r="4145">
          <cell r="B4145">
            <v>6</v>
          </cell>
          <cell r="Z4145">
            <v>10</v>
          </cell>
        </row>
        <row r="4146">
          <cell r="B4146">
            <v>6</v>
          </cell>
          <cell r="Z4146">
            <v>10</v>
          </cell>
        </row>
        <row r="4147">
          <cell r="B4147">
            <v>6</v>
          </cell>
          <cell r="Z4147">
            <v>10</v>
          </cell>
        </row>
        <row r="4148">
          <cell r="B4148">
            <v>6</v>
          </cell>
          <cell r="Z4148">
            <v>10</v>
          </cell>
        </row>
        <row r="4149">
          <cell r="B4149">
            <v>6</v>
          </cell>
          <cell r="Z4149">
            <v>10</v>
          </cell>
        </row>
        <row r="4150">
          <cell r="B4150">
            <v>6</v>
          </cell>
          <cell r="Z4150">
            <v>10</v>
          </cell>
        </row>
        <row r="4151">
          <cell r="B4151">
            <v>6</v>
          </cell>
          <cell r="Z4151">
            <v>10</v>
          </cell>
        </row>
        <row r="4152">
          <cell r="B4152">
            <v>6</v>
          </cell>
          <cell r="Z4152">
            <v>10</v>
          </cell>
        </row>
        <row r="4153">
          <cell r="B4153">
            <v>6</v>
          </cell>
          <cell r="Z4153">
            <v>10</v>
          </cell>
        </row>
        <row r="4154">
          <cell r="B4154">
            <v>6</v>
          </cell>
          <cell r="Z4154">
            <v>10</v>
          </cell>
        </row>
        <row r="4155">
          <cell r="B4155">
            <v>6</v>
          </cell>
          <cell r="Z4155">
            <v>10</v>
          </cell>
        </row>
        <row r="4156">
          <cell r="B4156">
            <v>6</v>
          </cell>
          <cell r="Z4156">
            <v>10</v>
          </cell>
        </row>
        <row r="4157">
          <cell r="B4157">
            <v>6</v>
          </cell>
          <cell r="Z4157">
            <v>0</v>
          </cell>
        </row>
        <row r="4158">
          <cell r="B4158">
            <v>6</v>
          </cell>
          <cell r="Z4158">
            <v>0</v>
          </cell>
        </row>
        <row r="4159">
          <cell r="B4159">
            <v>6</v>
          </cell>
          <cell r="Z4159">
            <v>0</v>
          </cell>
        </row>
        <row r="4160">
          <cell r="B4160">
            <v>6</v>
          </cell>
          <cell r="Z4160">
            <v>0</v>
          </cell>
        </row>
        <row r="4161">
          <cell r="B4161">
            <v>6</v>
          </cell>
          <cell r="Z4161">
            <v>0</v>
          </cell>
        </row>
        <row r="4162">
          <cell r="B4162">
            <v>6</v>
          </cell>
          <cell r="Z4162">
            <v>0</v>
          </cell>
        </row>
        <row r="4163">
          <cell r="B4163">
            <v>6</v>
          </cell>
          <cell r="Z4163">
            <v>0</v>
          </cell>
        </row>
        <row r="4164">
          <cell r="B4164">
            <v>6</v>
          </cell>
          <cell r="Z4164">
            <v>0</v>
          </cell>
        </row>
        <row r="4165">
          <cell r="B4165">
            <v>6</v>
          </cell>
          <cell r="Z4165">
            <v>0</v>
          </cell>
        </row>
        <row r="4166">
          <cell r="B4166">
            <v>6</v>
          </cell>
          <cell r="Z4166">
            <v>0</v>
          </cell>
        </row>
        <row r="4167">
          <cell r="B4167">
            <v>6</v>
          </cell>
          <cell r="Z4167">
            <v>10</v>
          </cell>
        </row>
        <row r="4168">
          <cell r="B4168">
            <v>6</v>
          </cell>
          <cell r="Z4168">
            <v>10</v>
          </cell>
        </row>
        <row r="4169">
          <cell r="B4169">
            <v>6</v>
          </cell>
          <cell r="Z4169">
            <v>10</v>
          </cell>
        </row>
        <row r="4170">
          <cell r="B4170">
            <v>6</v>
          </cell>
          <cell r="Z4170">
            <v>10</v>
          </cell>
        </row>
        <row r="4171">
          <cell r="B4171">
            <v>6</v>
          </cell>
          <cell r="Z4171">
            <v>10</v>
          </cell>
        </row>
        <row r="4172">
          <cell r="B4172">
            <v>6</v>
          </cell>
          <cell r="Z4172">
            <v>0</v>
          </cell>
        </row>
        <row r="4173">
          <cell r="B4173">
            <v>6</v>
          </cell>
          <cell r="Z4173">
            <v>0</v>
          </cell>
        </row>
        <row r="4174">
          <cell r="B4174">
            <v>6</v>
          </cell>
          <cell r="Z4174">
            <v>0</v>
          </cell>
        </row>
        <row r="4175">
          <cell r="B4175">
            <v>6</v>
          </cell>
          <cell r="Z4175">
            <v>0</v>
          </cell>
        </row>
        <row r="4176">
          <cell r="B4176">
            <v>6</v>
          </cell>
          <cell r="Z4176">
            <v>0</v>
          </cell>
        </row>
        <row r="4177">
          <cell r="B4177">
            <v>6</v>
          </cell>
          <cell r="Z4177">
            <v>0</v>
          </cell>
        </row>
        <row r="4178">
          <cell r="B4178">
            <v>6</v>
          </cell>
          <cell r="Z4178">
            <v>0</v>
          </cell>
        </row>
        <row r="4179">
          <cell r="B4179">
            <v>6</v>
          </cell>
          <cell r="Z4179">
            <v>0</v>
          </cell>
        </row>
        <row r="4180">
          <cell r="B4180">
            <v>6</v>
          </cell>
          <cell r="Z4180">
            <v>0</v>
          </cell>
        </row>
        <row r="4181">
          <cell r="B4181">
            <v>6</v>
          </cell>
          <cell r="Z4181">
            <v>0</v>
          </cell>
        </row>
        <row r="4182">
          <cell r="B4182">
            <v>6</v>
          </cell>
          <cell r="Z4182">
            <v>0</v>
          </cell>
        </row>
        <row r="4183">
          <cell r="B4183">
            <v>6</v>
          </cell>
          <cell r="Z4183">
            <v>0</v>
          </cell>
        </row>
        <row r="4184">
          <cell r="B4184">
            <v>6</v>
          </cell>
          <cell r="Z4184">
            <v>0</v>
          </cell>
        </row>
        <row r="4185">
          <cell r="B4185">
            <v>6</v>
          </cell>
          <cell r="Z4185">
            <v>0</v>
          </cell>
        </row>
        <row r="4186">
          <cell r="B4186">
            <v>6</v>
          </cell>
          <cell r="Z4186">
            <v>0</v>
          </cell>
        </row>
        <row r="4187">
          <cell r="B4187">
            <v>6</v>
          </cell>
          <cell r="Z4187">
            <v>0</v>
          </cell>
        </row>
        <row r="4188">
          <cell r="B4188">
            <v>6</v>
          </cell>
          <cell r="Z4188">
            <v>0</v>
          </cell>
        </row>
        <row r="4189">
          <cell r="B4189">
            <v>6</v>
          </cell>
          <cell r="Z4189">
            <v>0</v>
          </cell>
        </row>
        <row r="4190">
          <cell r="B4190">
            <v>6</v>
          </cell>
          <cell r="Z4190">
            <v>0</v>
          </cell>
        </row>
        <row r="4191">
          <cell r="B4191">
            <v>6</v>
          </cell>
          <cell r="Z4191">
            <v>0</v>
          </cell>
        </row>
        <row r="4192">
          <cell r="B4192">
            <v>6</v>
          </cell>
          <cell r="Z4192">
            <v>0</v>
          </cell>
        </row>
        <row r="4193">
          <cell r="B4193">
            <v>6</v>
          </cell>
          <cell r="Z4193">
            <v>0</v>
          </cell>
        </row>
        <row r="4194">
          <cell r="B4194">
            <v>6</v>
          </cell>
          <cell r="Z4194">
            <v>0</v>
          </cell>
        </row>
        <row r="4195">
          <cell r="B4195">
            <v>6</v>
          </cell>
          <cell r="Z4195">
            <v>0</v>
          </cell>
        </row>
        <row r="4196">
          <cell r="B4196">
            <v>6</v>
          </cell>
          <cell r="Z4196">
            <v>0</v>
          </cell>
        </row>
        <row r="4197">
          <cell r="B4197">
            <v>6</v>
          </cell>
          <cell r="Z4197">
            <v>0</v>
          </cell>
        </row>
        <row r="4198">
          <cell r="B4198">
            <v>6</v>
          </cell>
          <cell r="Z4198">
            <v>0</v>
          </cell>
        </row>
        <row r="4199">
          <cell r="B4199">
            <v>6</v>
          </cell>
          <cell r="Z4199">
            <v>0</v>
          </cell>
        </row>
        <row r="4200">
          <cell r="B4200">
            <v>6</v>
          </cell>
          <cell r="Z4200">
            <v>0</v>
          </cell>
        </row>
        <row r="4201">
          <cell r="B4201">
            <v>6</v>
          </cell>
          <cell r="Z4201">
            <v>0</v>
          </cell>
        </row>
        <row r="4202">
          <cell r="B4202">
            <v>6</v>
          </cell>
          <cell r="Z4202">
            <v>0</v>
          </cell>
        </row>
        <row r="4203">
          <cell r="B4203">
            <v>6</v>
          </cell>
          <cell r="Z4203">
            <v>0</v>
          </cell>
        </row>
        <row r="4204">
          <cell r="B4204">
            <v>6</v>
          </cell>
          <cell r="Z4204">
            <v>0</v>
          </cell>
        </row>
        <row r="4205">
          <cell r="B4205">
            <v>6</v>
          </cell>
          <cell r="Z4205">
            <v>0</v>
          </cell>
        </row>
        <row r="4206">
          <cell r="B4206">
            <v>6</v>
          </cell>
          <cell r="Z4206">
            <v>0</v>
          </cell>
        </row>
        <row r="4207">
          <cell r="B4207">
            <v>6</v>
          </cell>
          <cell r="Z4207">
            <v>0</v>
          </cell>
        </row>
        <row r="4208">
          <cell r="B4208">
            <v>6</v>
          </cell>
          <cell r="Z4208">
            <v>0</v>
          </cell>
        </row>
        <row r="4209">
          <cell r="B4209">
            <v>6</v>
          </cell>
          <cell r="Z4209">
            <v>0</v>
          </cell>
        </row>
        <row r="4210">
          <cell r="B4210">
            <v>6</v>
          </cell>
          <cell r="Z4210">
            <v>0</v>
          </cell>
        </row>
        <row r="4211">
          <cell r="B4211">
            <v>6</v>
          </cell>
          <cell r="Z4211">
            <v>0</v>
          </cell>
        </row>
        <row r="4212">
          <cell r="B4212">
            <v>6</v>
          </cell>
          <cell r="Z4212">
            <v>0</v>
          </cell>
        </row>
        <row r="4213">
          <cell r="B4213">
            <v>6</v>
          </cell>
          <cell r="Z4213">
            <v>0</v>
          </cell>
        </row>
        <row r="4214">
          <cell r="B4214">
            <v>6</v>
          </cell>
          <cell r="Z4214">
            <v>10</v>
          </cell>
        </row>
        <row r="4215">
          <cell r="B4215">
            <v>6</v>
          </cell>
          <cell r="Z4215">
            <v>10</v>
          </cell>
        </row>
        <row r="4216">
          <cell r="B4216">
            <v>6</v>
          </cell>
          <cell r="Z4216">
            <v>10</v>
          </cell>
        </row>
        <row r="4217">
          <cell r="B4217">
            <v>6</v>
          </cell>
          <cell r="Z4217">
            <v>10</v>
          </cell>
        </row>
        <row r="4218">
          <cell r="B4218">
            <v>6</v>
          </cell>
          <cell r="Z4218">
            <v>10</v>
          </cell>
        </row>
        <row r="4219">
          <cell r="B4219">
            <v>6</v>
          </cell>
          <cell r="Z4219">
            <v>10</v>
          </cell>
        </row>
        <row r="4220">
          <cell r="B4220">
            <v>6</v>
          </cell>
          <cell r="Z4220">
            <v>10</v>
          </cell>
        </row>
        <row r="4221">
          <cell r="B4221">
            <v>6</v>
          </cell>
          <cell r="Z4221">
            <v>10</v>
          </cell>
        </row>
        <row r="4222">
          <cell r="B4222">
            <v>6</v>
          </cell>
          <cell r="Z4222">
            <v>10</v>
          </cell>
        </row>
        <row r="4223">
          <cell r="B4223">
            <v>6</v>
          </cell>
          <cell r="Z4223">
            <v>10</v>
          </cell>
        </row>
        <row r="4224">
          <cell r="B4224">
            <v>6</v>
          </cell>
          <cell r="Z4224">
            <v>10</v>
          </cell>
        </row>
        <row r="4225">
          <cell r="B4225">
            <v>6</v>
          </cell>
          <cell r="Z4225">
            <v>10</v>
          </cell>
        </row>
        <row r="4226">
          <cell r="B4226">
            <v>6</v>
          </cell>
          <cell r="Z4226">
            <v>10</v>
          </cell>
        </row>
        <row r="4227">
          <cell r="B4227">
            <v>6</v>
          </cell>
          <cell r="Z4227">
            <v>10</v>
          </cell>
        </row>
        <row r="4228">
          <cell r="B4228">
            <v>6</v>
          </cell>
          <cell r="Z4228">
            <v>10</v>
          </cell>
        </row>
        <row r="4229">
          <cell r="B4229">
            <v>6</v>
          </cell>
          <cell r="Z4229">
            <v>0</v>
          </cell>
        </row>
        <row r="4230">
          <cell r="B4230">
            <v>6</v>
          </cell>
          <cell r="Z4230">
            <v>0</v>
          </cell>
        </row>
        <row r="4231">
          <cell r="B4231">
            <v>6</v>
          </cell>
          <cell r="Z4231">
            <v>0</v>
          </cell>
        </row>
        <row r="4232">
          <cell r="B4232">
            <v>6</v>
          </cell>
          <cell r="Z4232">
            <v>0</v>
          </cell>
        </row>
        <row r="4233">
          <cell r="B4233">
            <v>6</v>
          </cell>
          <cell r="Z4233">
            <v>0</v>
          </cell>
        </row>
        <row r="4234">
          <cell r="B4234">
            <v>6</v>
          </cell>
          <cell r="Z4234">
            <v>0</v>
          </cell>
        </row>
        <row r="4235">
          <cell r="B4235">
            <v>6</v>
          </cell>
          <cell r="Z4235">
            <v>0</v>
          </cell>
        </row>
        <row r="4236">
          <cell r="B4236">
            <v>6</v>
          </cell>
          <cell r="Z4236">
            <v>0</v>
          </cell>
        </row>
        <row r="4237">
          <cell r="B4237">
            <v>6</v>
          </cell>
          <cell r="Z4237">
            <v>0</v>
          </cell>
        </row>
        <row r="4238">
          <cell r="B4238">
            <v>6</v>
          </cell>
          <cell r="Z4238">
            <v>10</v>
          </cell>
        </row>
        <row r="4239">
          <cell r="B4239">
            <v>6</v>
          </cell>
          <cell r="Z4239">
            <v>10</v>
          </cell>
        </row>
        <row r="4240">
          <cell r="B4240">
            <v>6</v>
          </cell>
          <cell r="Z4240">
            <v>10</v>
          </cell>
        </row>
        <row r="4241">
          <cell r="B4241">
            <v>6</v>
          </cell>
          <cell r="Z4241">
            <v>10</v>
          </cell>
        </row>
        <row r="4242">
          <cell r="B4242">
            <v>6</v>
          </cell>
          <cell r="Z4242">
            <v>10</v>
          </cell>
        </row>
        <row r="4243">
          <cell r="B4243">
            <v>6</v>
          </cell>
          <cell r="Z4243">
            <v>10</v>
          </cell>
        </row>
        <row r="4244">
          <cell r="B4244">
            <v>6</v>
          </cell>
          <cell r="Z4244">
            <v>10</v>
          </cell>
        </row>
        <row r="4245">
          <cell r="B4245">
            <v>6</v>
          </cell>
          <cell r="Z4245">
            <v>10</v>
          </cell>
        </row>
        <row r="4246">
          <cell r="B4246">
            <v>6</v>
          </cell>
          <cell r="Z4246">
            <v>10</v>
          </cell>
        </row>
        <row r="4247">
          <cell r="B4247">
            <v>6</v>
          </cell>
          <cell r="Z4247">
            <v>10</v>
          </cell>
        </row>
        <row r="4248">
          <cell r="B4248">
            <v>6</v>
          </cell>
          <cell r="Z4248">
            <v>10</v>
          </cell>
        </row>
        <row r="4249">
          <cell r="B4249">
            <v>6</v>
          </cell>
          <cell r="Z4249">
            <v>10</v>
          </cell>
        </row>
        <row r="4250">
          <cell r="B4250">
            <v>6</v>
          </cell>
          <cell r="Z4250">
            <v>10</v>
          </cell>
        </row>
        <row r="4251">
          <cell r="B4251">
            <v>6</v>
          </cell>
          <cell r="Z4251">
            <v>10</v>
          </cell>
        </row>
        <row r="4252">
          <cell r="B4252">
            <v>6</v>
          </cell>
          <cell r="Z4252">
            <v>10</v>
          </cell>
        </row>
        <row r="4253">
          <cell r="B4253">
            <v>6</v>
          </cell>
          <cell r="Z4253">
            <v>0</v>
          </cell>
        </row>
        <row r="4254">
          <cell r="B4254">
            <v>6</v>
          </cell>
          <cell r="Z4254">
            <v>0</v>
          </cell>
        </row>
        <row r="4255">
          <cell r="B4255">
            <v>6</v>
          </cell>
          <cell r="Z4255">
            <v>0</v>
          </cell>
        </row>
        <row r="4256">
          <cell r="B4256">
            <v>6</v>
          </cell>
          <cell r="Z4256">
            <v>0</v>
          </cell>
        </row>
        <row r="4257">
          <cell r="B4257">
            <v>6</v>
          </cell>
          <cell r="Z4257">
            <v>0</v>
          </cell>
        </row>
        <row r="4258">
          <cell r="B4258">
            <v>6</v>
          </cell>
          <cell r="Z4258">
            <v>0</v>
          </cell>
        </row>
        <row r="4259">
          <cell r="B4259">
            <v>6</v>
          </cell>
          <cell r="Z4259">
            <v>0</v>
          </cell>
        </row>
        <row r="4260">
          <cell r="B4260">
            <v>6</v>
          </cell>
          <cell r="Z4260">
            <v>0</v>
          </cell>
        </row>
        <row r="4261">
          <cell r="B4261">
            <v>6</v>
          </cell>
          <cell r="Z4261">
            <v>0</v>
          </cell>
        </row>
        <row r="4262">
          <cell r="B4262">
            <v>6</v>
          </cell>
          <cell r="Z4262">
            <v>10</v>
          </cell>
        </row>
        <row r="4263">
          <cell r="B4263">
            <v>6</v>
          </cell>
          <cell r="Z4263">
            <v>10</v>
          </cell>
        </row>
        <row r="4264">
          <cell r="B4264">
            <v>6</v>
          </cell>
          <cell r="Z4264">
            <v>10</v>
          </cell>
        </row>
        <row r="4265">
          <cell r="B4265">
            <v>6</v>
          </cell>
          <cell r="Z4265">
            <v>10</v>
          </cell>
        </row>
        <row r="4266">
          <cell r="B4266">
            <v>6</v>
          </cell>
          <cell r="Z4266">
            <v>10</v>
          </cell>
        </row>
        <row r="4267">
          <cell r="B4267">
            <v>6</v>
          </cell>
          <cell r="Z4267">
            <v>10</v>
          </cell>
        </row>
        <row r="4268">
          <cell r="B4268">
            <v>6</v>
          </cell>
          <cell r="Z4268">
            <v>10</v>
          </cell>
        </row>
        <row r="4269">
          <cell r="B4269">
            <v>6</v>
          </cell>
          <cell r="Z4269">
            <v>10</v>
          </cell>
        </row>
        <row r="4270">
          <cell r="B4270">
            <v>6</v>
          </cell>
          <cell r="Z4270">
            <v>10</v>
          </cell>
        </row>
        <row r="4271">
          <cell r="B4271">
            <v>6</v>
          </cell>
          <cell r="Z4271">
            <v>10</v>
          </cell>
        </row>
        <row r="4272">
          <cell r="B4272">
            <v>6</v>
          </cell>
          <cell r="Z4272">
            <v>10</v>
          </cell>
        </row>
        <row r="4273">
          <cell r="B4273">
            <v>6</v>
          </cell>
          <cell r="Z4273">
            <v>10</v>
          </cell>
        </row>
        <row r="4274">
          <cell r="B4274">
            <v>6</v>
          </cell>
          <cell r="Z4274">
            <v>10</v>
          </cell>
        </row>
        <row r="4275">
          <cell r="B4275">
            <v>6</v>
          </cell>
          <cell r="Z4275">
            <v>10</v>
          </cell>
        </row>
        <row r="4276">
          <cell r="B4276">
            <v>6</v>
          </cell>
          <cell r="Z4276">
            <v>10</v>
          </cell>
        </row>
        <row r="4277">
          <cell r="B4277">
            <v>6</v>
          </cell>
          <cell r="Z4277">
            <v>0</v>
          </cell>
        </row>
        <row r="4278">
          <cell r="B4278">
            <v>6</v>
          </cell>
          <cell r="Z4278">
            <v>0</v>
          </cell>
        </row>
        <row r="4279">
          <cell r="B4279">
            <v>6</v>
          </cell>
          <cell r="Z4279">
            <v>0</v>
          </cell>
        </row>
        <row r="4280">
          <cell r="B4280">
            <v>6</v>
          </cell>
          <cell r="Z4280">
            <v>0</v>
          </cell>
        </row>
        <row r="4281">
          <cell r="B4281">
            <v>6</v>
          </cell>
          <cell r="Z4281">
            <v>0</v>
          </cell>
        </row>
        <row r="4282">
          <cell r="B4282">
            <v>6</v>
          </cell>
          <cell r="Z4282">
            <v>0</v>
          </cell>
        </row>
        <row r="4283">
          <cell r="B4283">
            <v>6</v>
          </cell>
          <cell r="Z4283">
            <v>0</v>
          </cell>
        </row>
        <row r="4284">
          <cell r="B4284">
            <v>6</v>
          </cell>
          <cell r="Z4284">
            <v>0</v>
          </cell>
        </row>
        <row r="4285">
          <cell r="B4285">
            <v>6</v>
          </cell>
          <cell r="Z4285">
            <v>0</v>
          </cell>
        </row>
        <row r="4286">
          <cell r="B4286">
            <v>6</v>
          </cell>
          <cell r="Z4286">
            <v>10</v>
          </cell>
        </row>
        <row r="4287">
          <cell r="B4287">
            <v>6</v>
          </cell>
          <cell r="Z4287">
            <v>10</v>
          </cell>
        </row>
        <row r="4288">
          <cell r="B4288">
            <v>6</v>
          </cell>
          <cell r="Z4288">
            <v>10</v>
          </cell>
        </row>
        <row r="4289">
          <cell r="B4289">
            <v>6</v>
          </cell>
          <cell r="Z4289">
            <v>10</v>
          </cell>
        </row>
        <row r="4290">
          <cell r="B4290">
            <v>6</v>
          </cell>
          <cell r="Z4290">
            <v>10</v>
          </cell>
        </row>
        <row r="4291">
          <cell r="B4291">
            <v>6</v>
          </cell>
          <cell r="Z4291">
            <v>10</v>
          </cell>
        </row>
        <row r="4292">
          <cell r="B4292">
            <v>6</v>
          </cell>
          <cell r="Z4292">
            <v>10</v>
          </cell>
        </row>
        <row r="4293">
          <cell r="B4293">
            <v>6</v>
          </cell>
          <cell r="Z4293">
            <v>10</v>
          </cell>
        </row>
        <row r="4294">
          <cell r="B4294">
            <v>6</v>
          </cell>
          <cell r="Z4294">
            <v>10</v>
          </cell>
        </row>
        <row r="4295">
          <cell r="B4295">
            <v>6</v>
          </cell>
          <cell r="Z4295">
            <v>10</v>
          </cell>
        </row>
        <row r="4296">
          <cell r="B4296">
            <v>6</v>
          </cell>
          <cell r="Z4296">
            <v>10</v>
          </cell>
        </row>
        <row r="4297">
          <cell r="B4297">
            <v>6</v>
          </cell>
          <cell r="Z4297">
            <v>10</v>
          </cell>
        </row>
        <row r="4298">
          <cell r="B4298">
            <v>6</v>
          </cell>
          <cell r="Z4298">
            <v>10</v>
          </cell>
        </row>
        <row r="4299">
          <cell r="B4299">
            <v>6</v>
          </cell>
          <cell r="Z4299">
            <v>10</v>
          </cell>
        </row>
        <row r="4300">
          <cell r="B4300">
            <v>6</v>
          </cell>
          <cell r="Z4300">
            <v>10</v>
          </cell>
        </row>
        <row r="4301">
          <cell r="B4301">
            <v>6</v>
          </cell>
          <cell r="Z4301">
            <v>0</v>
          </cell>
        </row>
        <row r="4302">
          <cell r="B4302">
            <v>6</v>
          </cell>
          <cell r="Z4302">
            <v>0</v>
          </cell>
        </row>
        <row r="4303">
          <cell r="B4303">
            <v>6</v>
          </cell>
          <cell r="Z4303">
            <v>0</v>
          </cell>
        </row>
        <row r="4304">
          <cell r="B4304">
            <v>6</v>
          </cell>
          <cell r="Z4304">
            <v>0</v>
          </cell>
        </row>
        <row r="4305">
          <cell r="B4305">
            <v>6</v>
          </cell>
          <cell r="Z4305">
            <v>0</v>
          </cell>
        </row>
        <row r="4306">
          <cell r="B4306">
            <v>6</v>
          </cell>
          <cell r="Z4306">
            <v>0</v>
          </cell>
        </row>
        <row r="4307">
          <cell r="B4307">
            <v>6</v>
          </cell>
          <cell r="Z4307">
            <v>0</v>
          </cell>
        </row>
        <row r="4308">
          <cell r="B4308">
            <v>6</v>
          </cell>
          <cell r="Z4308">
            <v>0</v>
          </cell>
        </row>
        <row r="4309">
          <cell r="B4309">
            <v>6</v>
          </cell>
          <cell r="Z4309">
            <v>0</v>
          </cell>
        </row>
        <row r="4310">
          <cell r="B4310">
            <v>6</v>
          </cell>
          <cell r="Z4310">
            <v>10</v>
          </cell>
        </row>
        <row r="4311">
          <cell r="B4311">
            <v>6</v>
          </cell>
          <cell r="Z4311">
            <v>10</v>
          </cell>
        </row>
        <row r="4312">
          <cell r="B4312">
            <v>6</v>
          </cell>
          <cell r="Z4312">
            <v>10</v>
          </cell>
        </row>
        <row r="4313">
          <cell r="B4313">
            <v>6</v>
          </cell>
          <cell r="Z4313">
            <v>10</v>
          </cell>
        </row>
        <row r="4314">
          <cell r="B4314">
            <v>6</v>
          </cell>
          <cell r="Z4314">
            <v>10</v>
          </cell>
        </row>
        <row r="4315">
          <cell r="B4315">
            <v>6</v>
          </cell>
          <cell r="Z4315">
            <v>10</v>
          </cell>
        </row>
        <row r="4316">
          <cell r="B4316">
            <v>6</v>
          </cell>
          <cell r="Z4316">
            <v>10</v>
          </cell>
        </row>
        <row r="4317">
          <cell r="B4317">
            <v>6</v>
          </cell>
          <cell r="Z4317">
            <v>10</v>
          </cell>
        </row>
        <row r="4318">
          <cell r="B4318">
            <v>6</v>
          </cell>
          <cell r="Z4318">
            <v>10</v>
          </cell>
        </row>
        <row r="4319">
          <cell r="B4319">
            <v>6</v>
          </cell>
          <cell r="Z4319">
            <v>10</v>
          </cell>
        </row>
        <row r="4320">
          <cell r="B4320">
            <v>6</v>
          </cell>
          <cell r="Z4320">
            <v>10</v>
          </cell>
        </row>
        <row r="4321">
          <cell r="B4321">
            <v>6</v>
          </cell>
          <cell r="Z4321">
            <v>10</v>
          </cell>
        </row>
        <row r="4322">
          <cell r="B4322">
            <v>6</v>
          </cell>
          <cell r="Z4322">
            <v>10</v>
          </cell>
        </row>
        <row r="4323">
          <cell r="B4323">
            <v>6</v>
          </cell>
          <cell r="Z4323">
            <v>10</v>
          </cell>
        </row>
        <row r="4324">
          <cell r="B4324">
            <v>6</v>
          </cell>
          <cell r="Z4324">
            <v>10</v>
          </cell>
        </row>
        <row r="4325">
          <cell r="B4325">
            <v>6</v>
          </cell>
          <cell r="Z4325">
            <v>0</v>
          </cell>
        </row>
        <row r="4326">
          <cell r="B4326">
            <v>6</v>
          </cell>
          <cell r="Z4326">
            <v>0</v>
          </cell>
        </row>
        <row r="4327">
          <cell r="B4327">
            <v>6</v>
          </cell>
          <cell r="Z4327">
            <v>0</v>
          </cell>
        </row>
        <row r="4328">
          <cell r="B4328">
            <v>6</v>
          </cell>
          <cell r="Z4328">
            <v>0</v>
          </cell>
        </row>
        <row r="4329">
          <cell r="B4329">
            <v>6</v>
          </cell>
          <cell r="Z4329">
            <v>0</v>
          </cell>
        </row>
        <row r="4330">
          <cell r="B4330">
            <v>6</v>
          </cell>
          <cell r="Z4330">
            <v>0</v>
          </cell>
        </row>
        <row r="4331">
          <cell r="B4331">
            <v>6</v>
          </cell>
          <cell r="Z4331">
            <v>0</v>
          </cell>
        </row>
        <row r="4332">
          <cell r="B4332">
            <v>6</v>
          </cell>
          <cell r="Z4332">
            <v>0</v>
          </cell>
        </row>
        <row r="4333">
          <cell r="B4333">
            <v>6</v>
          </cell>
          <cell r="Z4333">
            <v>0</v>
          </cell>
        </row>
        <row r="4334">
          <cell r="B4334">
            <v>6</v>
          </cell>
          <cell r="Z4334">
            <v>0</v>
          </cell>
        </row>
        <row r="4335">
          <cell r="B4335">
            <v>6</v>
          </cell>
          <cell r="Z4335">
            <v>10</v>
          </cell>
        </row>
        <row r="4336">
          <cell r="B4336">
            <v>6</v>
          </cell>
          <cell r="Z4336">
            <v>10</v>
          </cell>
        </row>
        <row r="4337">
          <cell r="B4337">
            <v>6</v>
          </cell>
          <cell r="Z4337">
            <v>10</v>
          </cell>
        </row>
        <row r="4338">
          <cell r="B4338">
            <v>6</v>
          </cell>
          <cell r="Z4338">
            <v>10</v>
          </cell>
        </row>
        <row r="4339">
          <cell r="B4339">
            <v>6</v>
          </cell>
          <cell r="Z4339">
            <v>10</v>
          </cell>
        </row>
        <row r="4340">
          <cell r="B4340">
            <v>6</v>
          </cell>
          <cell r="Z4340">
            <v>0</v>
          </cell>
        </row>
        <row r="4341">
          <cell r="B4341">
            <v>6</v>
          </cell>
          <cell r="Z4341">
            <v>0</v>
          </cell>
        </row>
        <row r="4342">
          <cell r="B4342">
            <v>6</v>
          </cell>
          <cell r="Z4342">
            <v>0</v>
          </cell>
        </row>
        <row r="4343">
          <cell r="B4343">
            <v>6</v>
          </cell>
          <cell r="Z4343">
            <v>0</v>
          </cell>
        </row>
        <row r="4344">
          <cell r="B4344">
            <v>6</v>
          </cell>
          <cell r="Z4344">
            <v>0</v>
          </cell>
        </row>
        <row r="4345">
          <cell r="B4345">
            <v>6</v>
          </cell>
          <cell r="Z4345">
            <v>0</v>
          </cell>
        </row>
        <row r="4346">
          <cell r="B4346">
            <v>6</v>
          </cell>
          <cell r="Z4346">
            <v>0</v>
          </cell>
        </row>
        <row r="4347">
          <cell r="B4347">
            <v>6</v>
          </cell>
          <cell r="Z4347">
            <v>0</v>
          </cell>
        </row>
        <row r="4348">
          <cell r="B4348">
            <v>6</v>
          </cell>
          <cell r="Z4348">
            <v>0</v>
          </cell>
        </row>
        <row r="4349">
          <cell r="B4349">
            <v>6</v>
          </cell>
          <cell r="Z4349">
            <v>0</v>
          </cell>
        </row>
        <row r="4350">
          <cell r="B4350">
            <v>6</v>
          </cell>
          <cell r="Z4350">
            <v>0</v>
          </cell>
        </row>
        <row r="4351">
          <cell r="B4351">
            <v>7</v>
          </cell>
          <cell r="Z4351">
            <v>0</v>
          </cell>
        </row>
        <row r="4352">
          <cell r="B4352">
            <v>7</v>
          </cell>
          <cell r="Z4352">
            <v>0</v>
          </cell>
        </row>
        <row r="4353">
          <cell r="B4353">
            <v>7</v>
          </cell>
          <cell r="Z4353">
            <v>0</v>
          </cell>
        </row>
        <row r="4354">
          <cell r="B4354">
            <v>7</v>
          </cell>
          <cell r="Z4354">
            <v>0</v>
          </cell>
        </row>
        <row r="4355">
          <cell r="B4355">
            <v>7</v>
          </cell>
          <cell r="Z4355">
            <v>0</v>
          </cell>
        </row>
        <row r="4356">
          <cell r="B4356">
            <v>7</v>
          </cell>
          <cell r="Z4356">
            <v>0</v>
          </cell>
        </row>
        <row r="4357">
          <cell r="B4357">
            <v>7</v>
          </cell>
          <cell r="Z4357">
            <v>0</v>
          </cell>
        </row>
        <row r="4358">
          <cell r="B4358">
            <v>7</v>
          </cell>
          <cell r="Z4358">
            <v>0</v>
          </cell>
        </row>
        <row r="4359">
          <cell r="B4359">
            <v>7</v>
          </cell>
          <cell r="Z4359">
            <v>0</v>
          </cell>
        </row>
        <row r="4360">
          <cell r="B4360">
            <v>7</v>
          </cell>
          <cell r="Z4360">
            <v>0</v>
          </cell>
        </row>
        <row r="4361">
          <cell r="B4361">
            <v>7</v>
          </cell>
          <cell r="Z4361">
            <v>0</v>
          </cell>
        </row>
        <row r="4362">
          <cell r="B4362">
            <v>7</v>
          </cell>
          <cell r="Z4362">
            <v>0</v>
          </cell>
        </row>
        <row r="4363">
          <cell r="B4363">
            <v>7</v>
          </cell>
          <cell r="Z4363">
            <v>0</v>
          </cell>
        </row>
        <row r="4364">
          <cell r="B4364">
            <v>7</v>
          </cell>
          <cell r="Z4364">
            <v>0</v>
          </cell>
        </row>
        <row r="4365">
          <cell r="B4365">
            <v>7</v>
          </cell>
          <cell r="Z4365">
            <v>0</v>
          </cell>
        </row>
        <row r="4366">
          <cell r="B4366">
            <v>7</v>
          </cell>
          <cell r="Z4366">
            <v>0</v>
          </cell>
        </row>
        <row r="4367">
          <cell r="B4367">
            <v>7</v>
          </cell>
          <cell r="Z4367">
            <v>0</v>
          </cell>
        </row>
        <row r="4368">
          <cell r="B4368">
            <v>7</v>
          </cell>
          <cell r="Z4368">
            <v>0</v>
          </cell>
        </row>
        <row r="4369">
          <cell r="B4369">
            <v>7</v>
          </cell>
          <cell r="Z4369">
            <v>0</v>
          </cell>
        </row>
        <row r="4370">
          <cell r="B4370">
            <v>7</v>
          </cell>
          <cell r="Z4370">
            <v>0</v>
          </cell>
        </row>
        <row r="4371">
          <cell r="B4371">
            <v>7</v>
          </cell>
          <cell r="Z4371">
            <v>0</v>
          </cell>
        </row>
        <row r="4372">
          <cell r="B4372">
            <v>7</v>
          </cell>
          <cell r="Z4372">
            <v>0</v>
          </cell>
        </row>
        <row r="4373">
          <cell r="B4373">
            <v>7</v>
          </cell>
          <cell r="Z4373">
            <v>0</v>
          </cell>
        </row>
        <row r="4374">
          <cell r="B4374">
            <v>7</v>
          </cell>
          <cell r="Z4374">
            <v>0</v>
          </cell>
        </row>
        <row r="4375">
          <cell r="B4375">
            <v>7</v>
          </cell>
          <cell r="Z4375">
            <v>0</v>
          </cell>
        </row>
        <row r="4376">
          <cell r="B4376">
            <v>7</v>
          </cell>
          <cell r="Z4376">
            <v>0</v>
          </cell>
        </row>
        <row r="4377">
          <cell r="B4377">
            <v>7</v>
          </cell>
          <cell r="Z4377">
            <v>0</v>
          </cell>
        </row>
        <row r="4378">
          <cell r="B4378">
            <v>7</v>
          </cell>
          <cell r="Z4378">
            <v>0</v>
          </cell>
        </row>
        <row r="4379">
          <cell r="B4379">
            <v>7</v>
          </cell>
          <cell r="Z4379">
            <v>0</v>
          </cell>
        </row>
        <row r="4380">
          <cell r="B4380">
            <v>7</v>
          </cell>
          <cell r="Z4380">
            <v>0</v>
          </cell>
        </row>
        <row r="4381">
          <cell r="B4381">
            <v>7</v>
          </cell>
          <cell r="Z4381">
            <v>0</v>
          </cell>
        </row>
        <row r="4382">
          <cell r="B4382">
            <v>7</v>
          </cell>
          <cell r="Z4382">
            <v>0</v>
          </cell>
        </row>
        <row r="4383">
          <cell r="B4383">
            <v>7</v>
          </cell>
          <cell r="Z4383">
            <v>0</v>
          </cell>
        </row>
        <row r="4384">
          <cell r="B4384">
            <v>7</v>
          </cell>
          <cell r="Z4384">
            <v>0</v>
          </cell>
        </row>
        <row r="4385">
          <cell r="B4385">
            <v>7</v>
          </cell>
          <cell r="Z4385">
            <v>0</v>
          </cell>
        </row>
        <row r="4386">
          <cell r="B4386">
            <v>7</v>
          </cell>
          <cell r="Z4386">
            <v>0</v>
          </cell>
        </row>
        <row r="4387">
          <cell r="B4387">
            <v>7</v>
          </cell>
          <cell r="Z4387">
            <v>0</v>
          </cell>
        </row>
        <row r="4388">
          <cell r="B4388">
            <v>7</v>
          </cell>
          <cell r="Z4388">
            <v>0</v>
          </cell>
        </row>
        <row r="4389">
          <cell r="B4389">
            <v>7</v>
          </cell>
          <cell r="Z4389">
            <v>0</v>
          </cell>
        </row>
        <row r="4390">
          <cell r="B4390">
            <v>7</v>
          </cell>
          <cell r="Z4390">
            <v>0</v>
          </cell>
        </row>
        <row r="4391">
          <cell r="B4391">
            <v>7</v>
          </cell>
          <cell r="Z4391">
            <v>0</v>
          </cell>
        </row>
        <row r="4392">
          <cell r="B4392">
            <v>7</v>
          </cell>
          <cell r="Z4392">
            <v>0</v>
          </cell>
        </row>
        <row r="4393">
          <cell r="B4393">
            <v>7</v>
          </cell>
          <cell r="Z4393">
            <v>0</v>
          </cell>
        </row>
        <row r="4394">
          <cell r="B4394">
            <v>7</v>
          </cell>
          <cell r="Z4394">
            <v>0</v>
          </cell>
        </row>
        <row r="4395">
          <cell r="B4395">
            <v>7</v>
          </cell>
          <cell r="Z4395">
            <v>0</v>
          </cell>
        </row>
        <row r="4396">
          <cell r="B4396">
            <v>7</v>
          </cell>
          <cell r="Z4396">
            <v>0</v>
          </cell>
        </row>
        <row r="4397">
          <cell r="B4397">
            <v>7</v>
          </cell>
          <cell r="Z4397">
            <v>0</v>
          </cell>
        </row>
        <row r="4398">
          <cell r="B4398">
            <v>7</v>
          </cell>
          <cell r="Z4398">
            <v>0</v>
          </cell>
        </row>
        <row r="4399">
          <cell r="B4399">
            <v>7</v>
          </cell>
          <cell r="Z4399">
            <v>0</v>
          </cell>
        </row>
        <row r="4400">
          <cell r="B4400">
            <v>7</v>
          </cell>
          <cell r="Z4400">
            <v>0</v>
          </cell>
        </row>
        <row r="4401">
          <cell r="B4401">
            <v>7</v>
          </cell>
          <cell r="Z4401">
            <v>0</v>
          </cell>
        </row>
        <row r="4402">
          <cell r="B4402">
            <v>7</v>
          </cell>
          <cell r="Z4402">
            <v>0</v>
          </cell>
        </row>
        <row r="4403">
          <cell r="B4403">
            <v>7</v>
          </cell>
          <cell r="Z4403">
            <v>0</v>
          </cell>
        </row>
        <row r="4404">
          <cell r="B4404">
            <v>7</v>
          </cell>
          <cell r="Z4404">
            <v>0</v>
          </cell>
        </row>
        <row r="4405">
          <cell r="B4405">
            <v>7</v>
          </cell>
          <cell r="Z4405">
            <v>0</v>
          </cell>
        </row>
        <row r="4406">
          <cell r="B4406">
            <v>7</v>
          </cell>
          <cell r="Z4406">
            <v>0</v>
          </cell>
        </row>
        <row r="4407">
          <cell r="B4407">
            <v>7</v>
          </cell>
          <cell r="Z4407">
            <v>0</v>
          </cell>
        </row>
        <row r="4408">
          <cell r="B4408">
            <v>7</v>
          </cell>
          <cell r="Z4408">
            <v>0</v>
          </cell>
        </row>
        <row r="4409">
          <cell r="B4409">
            <v>7</v>
          </cell>
          <cell r="Z4409">
            <v>0</v>
          </cell>
        </row>
        <row r="4410">
          <cell r="B4410">
            <v>7</v>
          </cell>
          <cell r="Z4410">
            <v>0</v>
          </cell>
        </row>
        <row r="4411">
          <cell r="B4411">
            <v>7</v>
          </cell>
          <cell r="Z4411">
            <v>0</v>
          </cell>
        </row>
        <row r="4412">
          <cell r="B4412">
            <v>7</v>
          </cell>
          <cell r="Z4412">
            <v>0</v>
          </cell>
        </row>
        <row r="4413">
          <cell r="B4413">
            <v>7</v>
          </cell>
          <cell r="Z4413">
            <v>0</v>
          </cell>
        </row>
        <row r="4414">
          <cell r="B4414">
            <v>7</v>
          </cell>
          <cell r="Z4414">
            <v>0</v>
          </cell>
        </row>
        <row r="4415">
          <cell r="B4415">
            <v>7</v>
          </cell>
          <cell r="Z4415">
            <v>0</v>
          </cell>
        </row>
        <row r="4416">
          <cell r="B4416">
            <v>7</v>
          </cell>
          <cell r="Z4416">
            <v>0</v>
          </cell>
        </row>
        <row r="4417">
          <cell r="B4417">
            <v>7</v>
          </cell>
          <cell r="Z4417">
            <v>0</v>
          </cell>
        </row>
        <row r="4418">
          <cell r="B4418">
            <v>7</v>
          </cell>
          <cell r="Z4418">
            <v>0</v>
          </cell>
        </row>
        <row r="4419">
          <cell r="B4419">
            <v>7</v>
          </cell>
          <cell r="Z4419">
            <v>0</v>
          </cell>
        </row>
        <row r="4420">
          <cell r="B4420">
            <v>7</v>
          </cell>
          <cell r="Z4420">
            <v>0</v>
          </cell>
        </row>
        <row r="4421">
          <cell r="B4421">
            <v>7</v>
          </cell>
          <cell r="Z4421">
            <v>0</v>
          </cell>
        </row>
        <row r="4422">
          <cell r="B4422">
            <v>7</v>
          </cell>
          <cell r="Z4422">
            <v>0</v>
          </cell>
        </row>
        <row r="4423">
          <cell r="B4423">
            <v>7</v>
          </cell>
          <cell r="Z4423">
            <v>0</v>
          </cell>
        </row>
        <row r="4424">
          <cell r="B4424">
            <v>7</v>
          </cell>
          <cell r="Z4424">
            <v>0</v>
          </cell>
        </row>
        <row r="4425">
          <cell r="B4425">
            <v>7</v>
          </cell>
          <cell r="Z4425">
            <v>0</v>
          </cell>
        </row>
        <row r="4426">
          <cell r="B4426">
            <v>7</v>
          </cell>
          <cell r="Z4426">
            <v>0</v>
          </cell>
        </row>
        <row r="4427">
          <cell r="B4427">
            <v>7</v>
          </cell>
          <cell r="Z4427">
            <v>0</v>
          </cell>
        </row>
        <row r="4428">
          <cell r="B4428">
            <v>7</v>
          </cell>
          <cell r="Z4428">
            <v>0</v>
          </cell>
        </row>
        <row r="4429">
          <cell r="B4429">
            <v>7</v>
          </cell>
          <cell r="Z4429">
            <v>0</v>
          </cell>
        </row>
        <row r="4430">
          <cell r="B4430">
            <v>7</v>
          </cell>
          <cell r="Z4430">
            <v>0</v>
          </cell>
        </row>
        <row r="4431">
          <cell r="B4431">
            <v>7</v>
          </cell>
          <cell r="Z4431">
            <v>0</v>
          </cell>
        </row>
        <row r="4432">
          <cell r="B4432">
            <v>7</v>
          </cell>
          <cell r="Z4432">
            <v>0</v>
          </cell>
        </row>
        <row r="4433">
          <cell r="B4433">
            <v>7</v>
          </cell>
          <cell r="Z4433">
            <v>0</v>
          </cell>
        </row>
        <row r="4434">
          <cell r="B4434">
            <v>7</v>
          </cell>
          <cell r="Z4434">
            <v>0</v>
          </cell>
        </row>
        <row r="4435">
          <cell r="B4435">
            <v>7</v>
          </cell>
          <cell r="Z4435">
            <v>0</v>
          </cell>
        </row>
        <row r="4436">
          <cell r="B4436">
            <v>7</v>
          </cell>
          <cell r="Z4436">
            <v>0</v>
          </cell>
        </row>
        <row r="4437">
          <cell r="B4437">
            <v>7</v>
          </cell>
          <cell r="Z4437">
            <v>0</v>
          </cell>
        </row>
        <row r="4438">
          <cell r="B4438">
            <v>7</v>
          </cell>
          <cell r="Z4438">
            <v>0</v>
          </cell>
        </row>
        <row r="4439">
          <cell r="B4439">
            <v>7</v>
          </cell>
          <cell r="Z4439">
            <v>0</v>
          </cell>
        </row>
        <row r="4440">
          <cell r="B4440">
            <v>7</v>
          </cell>
          <cell r="Z4440">
            <v>0</v>
          </cell>
        </row>
        <row r="4441">
          <cell r="B4441">
            <v>7</v>
          </cell>
          <cell r="Z4441">
            <v>0</v>
          </cell>
        </row>
        <row r="4442">
          <cell r="B4442">
            <v>7</v>
          </cell>
          <cell r="Z4442">
            <v>0</v>
          </cell>
        </row>
        <row r="4443">
          <cell r="B4443">
            <v>7</v>
          </cell>
          <cell r="Z4443">
            <v>0</v>
          </cell>
        </row>
        <row r="4444">
          <cell r="B4444">
            <v>7</v>
          </cell>
          <cell r="Z4444">
            <v>0</v>
          </cell>
        </row>
        <row r="4445">
          <cell r="B4445">
            <v>7</v>
          </cell>
          <cell r="Z4445">
            <v>0</v>
          </cell>
        </row>
        <row r="4446">
          <cell r="B4446">
            <v>7</v>
          </cell>
          <cell r="Z4446">
            <v>0</v>
          </cell>
        </row>
        <row r="4447">
          <cell r="B4447">
            <v>7</v>
          </cell>
          <cell r="Z4447">
            <v>0</v>
          </cell>
        </row>
        <row r="4448">
          <cell r="B4448">
            <v>7</v>
          </cell>
          <cell r="Z4448">
            <v>0</v>
          </cell>
        </row>
        <row r="4449">
          <cell r="B4449">
            <v>7</v>
          </cell>
          <cell r="Z4449">
            <v>0</v>
          </cell>
        </row>
        <row r="4450">
          <cell r="B4450">
            <v>7</v>
          </cell>
          <cell r="Z4450">
            <v>0</v>
          </cell>
        </row>
        <row r="4451">
          <cell r="B4451">
            <v>7</v>
          </cell>
          <cell r="Z4451">
            <v>0</v>
          </cell>
        </row>
        <row r="4452">
          <cell r="B4452">
            <v>7</v>
          </cell>
          <cell r="Z4452">
            <v>0</v>
          </cell>
        </row>
        <row r="4453">
          <cell r="B4453">
            <v>7</v>
          </cell>
          <cell r="Z4453">
            <v>0</v>
          </cell>
        </row>
        <row r="4454">
          <cell r="B4454">
            <v>7</v>
          </cell>
          <cell r="Z4454">
            <v>0</v>
          </cell>
        </row>
        <row r="4455">
          <cell r="B4455">
            <v>7</v>
          </cell>
          <cell r="Z4455">
            <v>0</v>
          </cell>
        </row>
        <row r="4456">
          <cell r="B4456">
            <v>7</v>
          </cell>
          <cell r="Z4456">
            <v>0</v>
          </cell>
        </row>
        <row r="4457">
          <cell r="B4457">
            <v>7</v>
          </cell>
          <cell r="Z4457">
            <v>0</v>
          </cell>
        </row>
        <row r="4458">
          <cell r="B4458">
            <v>7</v>
          </cell>
          <cell r="Z4458">
            <v>0</v>
          </cell>
        </row>
        <row r="4459">
          <cell r="B4459">
            <v>7</v>
          </cell>
          <cell r="Z4459">
            <v>0</v>
          </cell>
        </row>
        <row r="4460">
          <cell r="B4460">
            <v>7</v>
          </cell>
          <cell r="Z4460">
            <v>0</v>
          </cell>
        </row>
        <row r="4461">
          <cell r="B4461">
            <v>7</v>
          </cell>
          <cell r="Z4461">
            <v>0</v>
          </cell>
        </row>
        <row r="4462">
          <cell r="B4462">
            <v>7</v>
          </cell>
          <cell r="Z4462">
            <v>0</v>
          </cell>
        </row>
        <row r="4463">
          <cell r="B4463">
            <v>7</v>
          </cell>
          <cell r="Z4463">
            <v>0</v>
          </cell>
        </row>
        <row r="4464">
          <cell r="B4464">
            <v>7</v>
          </cell>
          <cell r="Z4464">
            <v>0</v>
          </cell>
        </row>
        <row r="4465">
          <cell r="B4465">
            <v>7</v>
          </cell>
          <cell r="Z4465">
            <v>0</v>
          </cell>
        </row>
        <row r="4466">
          <cell r="B4466">
            <v>7</v>
          </cell>
          <cell r="Z4466">
            <v>0</v>
          </cell>
        </row>
        <row r="4467">
          <cell r="B4467">
            <v>7</v>
          </cell>
          <cell r="Z4467">
            <v>0</v>
          </cell>
        </row>
        <row r="4468">
          <cell r="B4468">
            <v>7</v>
          </cell>
          <cell r="Z4468">
            <v>0</v>
          </cell>
        </row>
        <row r="4469">
          <cell r="B4469">
            <v>7</v>
          </cell>
          <cell r="Z4469">
            <v>0</v>
          </cell>
        </row>
        <row r="4470">
          <cell r="B4470">
            <v>7</v>
          </cell>
          <cell r="Z4470">
            <v>0</v>
          </cell>
        </row>
        <row r="4471">
          <cell r="B4471">
            <v>7</v>
          </cell>
          <cell r="Z4471">
            <v>0</v>
          </cell>
        </row>
        <row r="4472">
          <cell r="B4472">
            <v>7</v>
          </cell>
          <cell r="Z4472">
            <v>0</v>
          </cell>
        </row>
        <row r="4473">
          <cell r="B4473">
            <v>7</v>
          </cell>
          <cell r="Z4473">
            <v>0</v>
          </cell>
        </row>
        <row r="4474">
          <cell r="B4474">
            <v>7</v>
          </cell>
          <cell r="Z4474">
            <v>0</v>
          </cell>
        </row>
        <row r="4475">
          <cell r="B4475">
            <v>7</v>
          </cell>
          <cell r="Z4475">
            <v>0</v>
          </cell>
        </row>
        <row r="4476">
          <cell r="B4476">
            <v>7</v>
          </cell>
          <cell r="Z4476">
            <v>0</v>
          </cell>
        </row>
        <row r="4477">
          <cell r="B4477">
            <v>7</v>
          </cell>
          <cell r="Z4477">
            <v>0</v>
          </cell>
        </row>
        <row r="4478">
          <cell r="B4478">
            <v>7</v>
          </cell>
          <cell r="Z4478">
            <v>0</v>
          </cell>
        </row>
        <row r="4479">
          <cell r="B4479">
            <v>7</v>
          </cell>
          <cell r="Z4479">
            <v>0</v>
          </cell>
        </row>
        <row r="4480">
          <cell r="B4480">
            <v>7</v>
          </cell>
          <cell r="Z4480">
            <v>0</v>
          </cell>
        </row>
        <row r="4481">
          <cell r="B4481">
            <v>7</v>
          </cell>
          <cell r="Z4481">
            <v>0</v>
          </cell>
        </row>
        <row r="4482">
          <cell r="B4482">
            <v>7</v>
          </cell>
          <cell r="Z4482">
            <v>0</v>
          </cell>
        </row>
        <row r="4483">
          <cell r="B4483">
            <v>7</v>
          </cell>
          <cell r="Z4483">
            <v>0</v>
          </cell>
        </row>
        <row r="4484">
          <cell r="B4484">
            <v>7</v>
          </cell>
          <cell r="Z4484">
            <v>0</v>
          </cell>
        </row>
        <row r="4485">
          <cell r="B4485">
            <v>7</v>
          </cell>
          <cell r="Z4485">
            <v>0</v>
          </cell>
        </row>
        <row r="4486">
          <cell r="B4486">
            <v>7</v>
          </cell>
          <cell r="Z4486">
            <v>0</v>
          </cell>
        </row>
        <row r="4487">
          <cell r="B4487">
            <v>7</v>
          </cell>
          <cell r="Z4487">
            <v>0</v>
          </cell>
        </row>
        <row r="4488">
          <cell r="B4488">
            <v>7</v>
          </cell>
          <cell r="Z4488">
            <v>0</v>
          </cell>
        </row>
        <row r="4489">
          <cell r="B4489">
            <v>7</v>
          </cell>
          <cell r="Z4489">
            <v>0</v>
          </cell>
        </row>
        <row r="4490">
          <cell r="B4490">
            <v>7</v>
          </cell>
          <cell r="Z4490">
            <v>0</v>
          </cell>
        </row>
        <row r="4491">
          <cell r="B4491">
            <v>7</v>
          </cell>
          <cell r="Z4491">
            <v>0</v>
          </cell>
        </row>
        <row r="4492">
          <cell r="B4492">
            <v>7</v>
          </cell>
          <cell r="Z4492">
            <v>0</v>
          </cell>
        </row>
        <row r="4493">
          <cell r="B4493">
            <v>7</v>
          </cell>
          <cell r="Z4493">
            <v>0</v>
          </cell>
        </row>
        <row r="4494">
          <cell r="B4494">
            <v>7</v>
          </cell>
          <cell r="Z4494">
            <v>0</v>
          </cell>
        </row>
        <row r="4495">
          <cell r="B4495">
            <v>7</v>
          </cell>
          <cell r="Z4495">
            <v>0</v>
          </cell>
        </row>
        <row r="4496">
          <cell r="B4496">
            <v>7</v>
          </cell>
          <cell r="Z4496">
            <v>0</v>
          </cell>
        </row>
        <row r="4497">
          <cell r="B4497">
            <v>7</v>
          </cell>
          <cell r="Z4497">
            <v>0</v>
          </cell>
        </row>
        <row r="4498">
          <cell r="B4498">
            <v>7</v>
          </cell>
          <cell r="Z4498">
            <v>0</v>
          </cell>
        </row>
        <row r="4499">
          <cell r="B4499">
            <v>7</v>
          </cell>
          <cell r="Z4499">
            <v>0</v>
          </cell>
        </row>
        <row r="4500">
          <cell r="B4500">
            <v>7</v>
          </cell>
          <cell r="Z4500">
            <v>0</v>
          </cell>
        </row>
        <row r="4501">
          <cell r="B4501">
            <v>7</v>
          </cell>
          <cell r="Z4501">
            <v>0</v>
          </cell>
        </row>
        <row r="4502">
          <cell r="B4502">
            <v>7</v>
          </cell>
          <cell r="Z4502">
            <v>0</v>
          </cell>
        </row>
        <row r="4503">
          <cell r="B4503">
            <v>7</v>
          </cell>
          <cell r="Z4503">
            <v>0</v>
          </cell>
        </row>
        <row r="4504">
          <cell r="B4504">
            <v>7</v>
          </cell>
          <cell r="Z4504">
            <v>0</v>
          </cell>
        </row>
        <row r="4505">
          <cell r="B4505">
            <v>7</v>
          </cell>
          <cell r="Z4505">
            <v>0</v>
          </cell>
        </row>
        <row r="4506">
          <cell r="B4506">
            <v>7</v>
          </cell>
          <cell r="Z4506">
            <v>0</v>
          </cell>
        </row>
        <row r="4507">
          <cell r="B4507">
            <v>7</v>
          </cell>
          <cell r="Z4507">
            <v>0</v>
          </cell>
        </row>
        <row r="4508">
          <cell r="B4508">
            <v>7</v>
          </cell>
          <cell r="Z4508">
            <v>0</v>
          </cell>
        </row>
        <row r="4509">
          <cell r="B4509">
            <v>7</v>
          </cell>
          <cell r="Z4509">
            <v>0</v>
          </cell>
        </row>
        <row r="4510">
          <cell r="B4510">
            <v>7</v>
          </cell>
          <cell r="Z4510">
            <v>0</v>
          </cell>
        </row>
        <row r="4511">
          <cell r="B4511">
            <v>7</v>
          </cell>
          <cell r="Z4511">
            <v>0</v>
          </cell>
        </row>
        <row r="4512">
          <cell r="B4512">
            <v>7</v>
          </cell>
          <cell r="Z4512">
            <v>0</v>
          </cell>
        </row>
        <row r="4513">
          <cell r="B4513">
            <v>7</v>
          </cell>
          <cell r="Z4513">
            <v>0</v>
          </cell>
        </row>
        <row r="4514">
          <cell r="B4514">
            <v>7</v>
          </cell>
          <cell r="Z4514">
            <v>0</v>
          </cell>
        </row>
        <row r="4515">
          <cell r="B4515">
            <v>7</v>
          </cell>
          <cell r="Z4515">
            <v>0</v>
          </cell>
        </row>
        <row r="4516">
          <cell r="B4516">
            <v>7</v>
          </cell>
          <cell r="Z4516">
            <v>0</v>
          </cell>
        </row>
        <row r="4517">
          <cell r="B4517">
            <v>7</v>
          </cell>
          <cell r="Z4517">
            <v>0</v>
          </cell>
        </row>
        <row r="4518">
          <cell r="B4518">
            <v>7</v>
          </cell>
          <cell r="Z4518">
            <v>0</v>
          </cell>
        </row>
        <row r="4519">
          <cell r="B4519">
            <v>7</v>
          </cell>
          <cell r="Z4519">
            <v>0</v>
          </cell>
        </row>
        <row r="4520">
          <cell r="B4520">
            <v>7</v>
          </cell>
          <cell r="Z4520">
            <v>0</v>
          </cell>
        </row>
        <row r="4521">
          <cell r="B4521">
            <v>7</v>
          </cell>
          <cell r="Z4521">
            <v>0</v>
          </cell>
        </row>
        <row r="4522">
          <cell r="B4522">
            <v>7</v>
          </cell>
          <cell r="Z4522">
            <v>0</v>
          </cell>
        </row>
        <row r="4523">
          <cell r="B4523">
            <v>7</v>
          </cell>
          <cell r="Z4523">
            <v>0</v>
          </cell>
        </row>
        <row r="4524">
          <cell r="B4524">
            <v>7</v>
          </cell>
          <cell r="Z4524">
            <v>0</v>
          </cell>
        </row>
        <row r="4525">
          <cell r="B4525">
            <v>7</v>
          </cell>
          <cell r="Z4525">
            <v>0</v>
          </cell>
        </row>
        <row r="4526">
          <cell r="B4526">
            <v>7</v>
          </cell>
          <cell r="Z4526">
            <v>0</v>
          </cell>
        </row>
        <row r="4527">
          <cell r="B4527">
            <v>7</v>
          </cell>
          <cell r="Z4527">
            <v>0</v>
          </cell>
        </row>
        <row r="4528">
          <cell r="B4528">
            <v>7</v>
          </cell>
          <cell r="Z4528">
            <v>0</v>
          </cell>
        </row>
        <row r="4529">
          <cell r="B4529">
            <v>7</v>
          </cell>
          <cell r="Z4529">
            <v>0</v>
          </cell>
        </row>
        <row r="4530">
          <cell r="B4530">
            <v>7</v>
          </cell>
          <cell r="Z4530">
            <v>0</v>
          </cell>
        </row>
        <row r="4531">
          <cell r="B4531">
            <v>7</v>
          </cell>
          <cell r="Z4531">
            <v>0</v>
          </cell>
        </row>
        <row r="4532">
          <cell r="B4532">
            <v>7</v>
          </cell>
          <cell r="Z4532">
            <v>0</v>
          </cell>
        </row>
        <row r="4533">
          <cell r="B4533">
            <v>7</v>
          </cell>
          <cell r="Z4533">
            <v>0</v>
          </cell>
        </row>
        <row r="4534">
          <cell r="B4534">
            <v>7</v>
          </cell>
          <cell r="Z4534">
            <v>0</v>
          </cell>
        </row>
        <row r="4535">
          <cell r="B4535">
            <v>7</v>
          </cell>
          <cell r="Z4535">
            <v>0</v>
          </cell>
        </row>
        <row r="4536">
          <cell r="B4536">
            <v>7</v>
          </cell>
          <cell r="Z4536">
            <v>0</v>
          </cell>
        </row>
        <row r="4537">
          <cell r="B4537">
            <v>7</v>
          </cell>
          <cell r="Z4537">
            <v>0</v>
          </cell>
        </row>
        <row r="4538">
          <cell r="B4538">
            <v>7</v>
          </cell>
          <cell r="Z4538">
            <v>0</v>
          </cell>
        </row>
        <row r="4539">
          <cell r="B4539">
            <v>7</v>
          </cell>
          <cell r="Z4539">
            <v>0</v>
          </cell>
        </row>
        <row r="4540">
          <cell r="B4540">
            <v>7</v>
          </cell>
          <cell r="Z4540">
            <v>0</v>
          </cell>
        </row>
        <row r="4541">
          <cell r="B4541">
            <v>7</v>
          </cell>
          <cell r="Z4541">
            <v>0</v>
          </cell>
        </row>
        <row r="4542">
          <cell r="B4542">
            <v>7</v>
          </cell>
          <cell r="Z4542">
            <v>0</v>
          </cell>
        </row>
        <row r="4543">
          <cell r="B4543">
            <v>7</v>
          </cell>
          <cell r="Z4543">
            <v>0</v>
          </cell>
        </row>
        <row r="4544">
          <cell r="B4544">
            <v>7</v>
          </cell>
          <cell r="Z4544">
            <v>0</v>
          </cell>
        </row>
        <row r="4545">
          <cell r="B4545">
            <v>7</v>
          </cell>
          <cell r="Z4545">
            <v>0</v>
          </cell>
        </row>
        <row r="4546">
          <cell r="B4546">
            <v>7</v>
          </cell>
          <cell r="Z4546">
            <v>0</v>
          </cell>
        </row>
        <row r="4547">
          <cell r="B4547">
            <v>7</v>
          </cell>
          <cell r="Z4547">
            <v>0</v>
          </cell>
        </row>
        <row r="4548">
          <cell r="B4548">
            <v>7</v>
          </cell>
          <cell r="Z4548">
            <v>0</v>
          </cell>
        </row>
        <row r="4549">
          <cell r="B4549">
            <v>7</v>
          </cell>
          <cell r="Z4549">
            <v>0</v>
          </cell>
        </row>
        <row r="4550">
          <cell r="B4550">
            <v>7</v>
          </cell>
          <cell r="Z4550">
            <v>0</v>
          </cell>
        </row>
        <row r="4551">
          <cell r="B4551">
            <v>7</v>
          </cell>
          <cell r="Z4551">
            <v>0</v>
          </cell>
        </row>
        <row r="4552">
          <cell r="B4552">
            <v>7</v>
          </cell>
          <cell r="Z4552">
            <v>0</v>
          </cell>
        </row>
        <row r="4553">
          <cell r="B4553">
            <v>7</v>
          </cell>
          <cell r="Z4553">
            <v>0</v>
          </cell>
        </row>
        <row r="4554">
          <cell r="B4554">
            <v>7</v>
          </cell>
          <cell r="Z4554">
            <v>0</v>
          </cell>
        </row>
        <row r="4555">
          <cell r="B4555">
            <v>7</v>
          </cell>
          <cell r="Z4555">
            <v>0</v>
          </cell>
        </row>
        <row r="4556">
          <cell r="B4556">
            <v>7</v>
          </cell>
          <cell r="Z4556">
            <v>0</v>
          </cell>
        </row>
        <row r="4557">
          <cell r="B4557">
            <v>7</v>
          </cell>
          <cell r="Z4557">
            <v>0</v>
          </cell>
        </row>
        <row r="4558">
          <cell r="B4558">
            <v>7</v>
          </cell>
          <cell r="Z4558">
            <v>0</v>
          </cell>
        </row>
        <row r="4559">
          <cell r="B4559">
            <v>7</v>
          </cell>
          <cell r="Z4559">
            <v>0</v>
          </cell>
        </row>
        <row r="4560">
          <cell r="B4560">
            <v>7</v>
          </cell>
          <cell r="Z4560">
            <v>0</v>
          </cell>
        </row>
        <row r="4561">
          <cell r="B4561">
            <v>7</v>
          </cell>
          <cell r="Z4561">
            <v>0</v>
          </cell>
        </row>
        <row r="4562">
          <cell r="B4562">
            <v>7</v>
          </cell>
          <cell r="Z4562">
            <v>0</v>
          </cell>
        </row>
        <row r="4563">
          <cell r="B4563">
            <v>7</v>
          </cell>
          <cell r="Z4563">
            <v>0</v>
          </cell>
        </row>
        <row r="4564">
          <cell r="B4564">
            <v>7</v>
          </cell>
          <cell r="Z4564">
            <v>0</v>
          </cell>
        </row>
        <row r="4565">
          <cell r="B4565">
            <v>7</v>
          </cell>
          <cell r="Z4565">
            <v>0</v>
          </cell>
        </row>
        <row r="4566">
          <cell r="B4566">
            <v>7</v>
          </cell>
          <cell r="Z4566">
            <v>0</v>
          </cell>
        </row>
        <row r="4567">
          <cell r="B4567">
            <v>7</v>
          </cell>
          <cell r="Z4567">
            <v>0</v>
          </cell>
        </row>
        <row r="4568">
          <cell r="B4568">
            <v>7</v>
          </cell>
          <cell r="Z4568">
            <v>0</v>
          </cell>
        </row>
        <row r="4569">
          <cell r="B4569">
            <v>7</v>
          </cell>
          <cell r="Z4569">
            <v>0</v>
          </cell>
        </row>
        <row r="4570">
          <cell r="B4570">
            <v>7</v>
          </cell>
          <cell r="Z4570">
            <v>0</v>
          </cell>
        </row>
        <row r="4571">
          <cell r="B4571">
            <v>7</v>
          </cell>
          <cell r="Z4571">
            <v>0</v>
          </cell>
        </row>
        <row r="4572">
          <cell r="B4572">
            <v>7</v>
          </cell>
          <cell r="Z4572">
            <v>0</v>
          </cell>
        </row>
        <row r="4573">
          <cell r="B4573">
            <v>7</v>
          </cell>
          <cell r="Z4573">
            <v>0</v>
          </cell>
        </row>
        <row r="4574">
          <cell r="B4574">
            <v>7</v>
          </cell>
          <cell r="Z4574">
            <v>0</v>
          </cell>
        </row>
        <row r="4575">
          <cell r="B4575">
            <v>7</v>
          </cell>
          <cell r="Z4575">
            <v>0</v>
          </cell>
        </row>
        <row r="4576">
          <cell r="B4576">
            <v>7</v>
          </cell>
          <cell r="Z4576">
            <v>0</v>
          </cell>
        </row>
        <row r="4577">
          <cell r="B4577">
            <v>7</v>
          </cell>
          <cell r="Z4577">
            <v>0</v>
          </cell>
        </row>
        <row r="4578">
          <cell r="B4578">
            <v>7</v>
          </cell>
          <cell r="Z4578">
            <v>0</v>
          </cell>
        </row>
        <row r="4579">
          <cell r="B4579">
            <v>7</v>
          </cell>
          <cell r="Z4579">
            <v>0</v>
          </cell>
        </row>
        <row r="4580">
          <cell r="B4580">
            <v>7</v>
          </cell>
          <cell r="Z4580">
            <v>0</v>
          </cell>
        </row>
        <row r="4581">
          <cell r="B4581">
            <v>7</v>
          </cell>
          <cell r="Z4581">
            <v>0</v>
          </cell>
        </row>
        <row r="4582">
          <cell r="B4582">
            <v>7</v>
          </cell>
          <cell r="Z4582">
            <v>0</v>
          </cell>
        </row>
        <row r="4583">
          <cell r="B4583">
            <v>7</v>
          </cell>
          <cell r="Z4583">
            <v>0</v>
          </cell>
        </row>
        <row r="4584">
          <cell r="B4584">
            <v>7</v>
          </cell>
          <cell r="Z4584">
            <v>0</v>
          </cell>
        </row>
        <row r="4585">
          <cell r="B4585">
            <v>7</v>
          </cell>
          <cell r="Z4585">
            <v>0</v>
          </cell>
        </row>
        <row r="4586">
          <cell r="B4586">
            <v>7</v>
          </cell>
          <cell r="Z4586">
            <v>0</v>
          </cell>
        </row>
        <row r="4587">
          <cell r="B4587">
            <v>7</v>
          </cell>
          <cell r="Z4587">
            <v>0</v>
          </cell>
        </row>
        <row r="4588">
          <cell r="B4588">
            <v>7</v>
          </cell>
          <cell r="Z4588">
            <v>0</v>
          </cell>
        </row>
        <row r="4589">
          <cell r="B4589">
            <v>7</v>
          </cell>
          <cell r="Z4589">
            <v>0</v>
          </cell>
        </row>
        <row r="4590">
          <cell r="B4590">
            <v>7</v>
          </cell>
          <cell r="Z4590">
            <v>0</v>
          </cell>
        </row>
        <row r="4591">
          <cell r="B4591">
            <v>7</v>
          </cell>
          <cell r="Z4591">
            <v>0</v>
          </cell>
        </row>
        <row r="4592">
          <cell r="B4592">
            <v>7</v>
          </cell>
          <cell r="Z4592">
            <v>0</v>
          </cell>
        </row>
        <row r="4593">
          <cell r="B4593">
            <v>7</v>
          </cell>
          <cell r="Z4593">
            <v>0</v>
          </cell>
        </row>
        <row r="4594">
          <cell r="B4594">
            <v>7</v>
          </cell>
          <cell r="Z4594">
            <v>0</v>
          </cell>
        </row>
        <row r="4595">
          <cell r="B4595">
            <v>7</v>
          </cell>
          <cell r="Z4595">
            <v>0</v>
          </cell>
        </row>
        <row r="4596">
          <cell r="B4596">
            <v>7</v>
          </cell>
          <cell r="Z4596">
            <v>0</v>
          </cell>
        </row>
        <row r="4597">
          <cell r="B4597">
            <v>7</v>
          </cell>
          <cell r="Z4597">
            <v>0</v>
          </cell>
        </row>
        <row r="4598">
          <cell r="B4598">
            <v>7</v>
          </cell>
          <cell r="Z4598">
            <v>0</v>
          </cell>
        </row>
        <row r="4599">
          <cell r="B4599">
            <v>7</v>
          </cell>
          <cell r="Z4599">
            <v>0</v>
          </cell>
        </row>
        <row r="4600">
          <cell r="B4600">
            <v>7</v>
          </cell>
          <cell r="Z4600">
            <v>0</v>
          </cell>
        </row>
        <row r="4601">
          <cell r="B4601">
            <v>7</v>
          </cell>
          <cell r="Z4601">
            <v>0</v>
          </cell>
        </row>
        <row r="4602">
          <cell r="B4602">
            <v>7</v>
          </cell>
          <cell r="Z4602">
            <v>0</v>
          </cell>
        </row>
        <row r="4603">
          <cell r="B4603">
            <v>7</v>
          </cell>
          <cell r="Z4603">
            <v>0</v>
          </cell>
        </row>
        <row r="4604">
          <cell r="B4604">
            <v>7</v>
          </cell>
          <cell r="Z4604">
            <v>0</v>
          </cell>
        </row>
        <row r="4605">
          <cell r="B4605">
            <v>7</v>
          </cell>
          <cell r="Z4605">
            <v>0</v>
          </cell>
        </row>
        <row r="4606">
          <cell r="B4606">
            <v>7</v>
          </cell>
          <cell r="Z4606">
            <v>0</v>
          </cell>
        </row>
        <row r="4607">
          <cell r="B4607">
            <v>7</v>
          </cell>
          <cell r="Z4607">
            <v>0</v>
          </cell>
        </row>
        <row r="4608">
          <cell r="B4608">
            <v>7</v>
          </cell>
          <cell r="Z4608">
            <v>0</v>
          </cell>
        </row>
        <row r="4609">
          <cell r="B4609">
            <v>7</v>
          </cell>
          <cell r="Z4609">
            <v>0</v>
          </cell>
        </row>
        <row r="4610">
          <cell r="B4610">
            <v>7</v>
          </cell>
          <cell r="Z4610">
            <v>0</v>
          </cell>
        </row>
        <row r="4611">
          <cell r="B4611">
            <v>7</v>
          </cell>
          <cell r="Z4611">
            <v>0</v>
          </cell>
        </row>
        <row r="4612">
          <cell r="B4612">
            <v>7</v>
          </cell>
          <cell r="Z4612">
            <v>0</v>
          </cell>
        </row>
        <row r="4613">
          <cell r="B4613">
            <v>7</v>
          </cell>
          <cell r="Z4613">
            <v>0</v>
          </cell>
        </row>
        <row r="4614">
          <cell r="B4614">
            <v>7</v>
          </cell>
          <cell r="Z4614">
            <v>0</v>
          </cell>
        </row>
        <row r="4615">
          <cell r="B4615">
            <v>7</v>
          </cell>
          <cell r="Z4615">
            <v>0</v>
          </cell>
        </row>
        <row r="4616">
          <cell r="B4616">
            <v>7</v>
          </cell>
          <cell r="Z4616">
            <v>0</v>
          </cell>
        </row>
        <row r="4617">
          <cell r="B4617">
            <v>7</v>
          </cell>
          <cell r="Z4617">
            <v>0</v>
          </cell>
        </row>
        <row r="4618">
          <cell r="B4618">
            <v>7</v>
          </cell>
          <cell r="Z4618">
            <v>0</v>
          </cell>
        </row>
        <row r="4619">
          <cell r="B4619">
            <v>7</v>
          </cell>
          <cell r="Z4619">
            <v>0</v>
          </cell>
        </row>
        <row r="4620">
          <cell r="B4620">
            <v>7</v>
          </cell>
          <cell r="Z4620">
            <v>0</v>
          </cell>
        </row>
        <row r="4621">
          <cell r="B4621">
            <v>7</v>
          </cell>
          <cell r="Z4621">
            <v>0</v>
          </cell>
        </row>
        <row r="4622">
          <cell r="B4622">
            <v>7</v>
          </cell>
          <cell r="Z4622">
            <v>0</v>
          </cell>
        </row>
        <row r="4623">
          <cell r="B4623">
            <v>7</v>
          </cell>
          <cell r="Z4623">
            <v>0</v>
          </cell>
        </row>
        <row r="4624">
          <cell r="B4624">
            <v>7</v>
          </cell>
          <cell r="Z4624">
            <v>0</v>
          </cell>
        </row>
        <row r="4625">
          <cell r="B4625">
            <v>7</v>
          </cell>
          <cell r="Z4625">
            <v>0</v>
          </cell>
        </row>
        <row r="4626">
          <cell r="B4626">
            <v>7</v>
          </cell>
          <cell r="Z4626">
            <v>0</v>
          </cell>
        </row>
        <row r="4627">
          <cell r="B4627">
            <v>7</v>
          </cell>
          <cell r="Z4627">
            <v>0</v>
          </cell>
        </row>
        <row r="4628">
          <cell r="B4628">
            <v>7</v>
          </cell>
          <cell r="Z4628">
            <v>0</v>
          </cell>
        </row>
        <row r="4629">
          <cell r="B4629">
            <v>7</v>
          </cell>
          <cell r="Z4629">
            <v>0</v>
          </cell>
        </row>
        <row r="4630">
          <cell r="B4630">
            <v>7</v>
          </cell>
          <cell r="Z4630">
            <v>0</v>
          </cell>
        </row>
        <row r="4631">
          <cell r="B4631">
            <v>7</v>
          </cell>
          <cell r="Z4631">
            <v>0</v>
          </cell>
        </row>
        <row r="4632">
          <cell r="B4632">
            <v>7</v>
          </cell>
          <cell r="Z4632">
            <v>0</v>
          </cell>
        </row>
        <row r="4633">
          <cell r="B4633">
            <v>7</v>
          </cell>
          <cell r="Z4633">
            <v>0</v>
          </cell>
        </row>
        <row r="4634">
          <cell r="B4634">
            <v>7</v>
          </cell>
          <cell r="Z4634">
            <v>0</v>
          </cell>
        </row>
        <row r="4635">
          <cell r="B4635">
            <v>7</v>
          </cell>
          <cell r="Z4635">
            <v>0</v>
          </cell>
        </row>
        <row r="4636">
          <cell r="B4636">
            <v>7</v>
          </cell>
          <cell r="Z4636">
            <v>0</v>
          </cell>
        </row>
        <row r="4637">
          <cell r="B4637">
            <v>7</v>
          </cell>
          <cell r="Z4637">
            <v>0</v>
          </cell>
        </row>
        <row r="4638">
          <cell r="B4638">
            <v>7</v>
          </cell>
          <cell r="Z4638">
            <v>0</v>
          </cell>
        </row>
        <row r="4639">
          <cell r="B4639">
            <v>7</v>
          </cell>
          <cell r="Z4639">
            <v>0</v>
          </cell>
        </row>
        <row r="4640">
          <cell r="B4640">
            <v>7</v>
          </cell>
          <cell r="Z4640">
            <v>0</v>
          </cell>
        </row>
        <row r="4641">
          <cell r="B4641">
            <v>7</v>
          </cell>
          <cell r="Z4641">
            <v>0</v>
          </cell>
        </row>
        <row r="4642">
          <cell r="B4642">
            <v>7</v>
          </cell>
          <cell r="Z4642">
            <v>0</v>
          </cell>
        </row>
        <row r="4643">
          <cell r="B4643">
            <v>7</v>
          </cell>
          <cell r="Z4643">
            <v>0</v>
          </cell>
        </row>
        <row r="4644">
          <cell r="B4644">
            <v>7</v>
          </cell>
          <cell r="Z4644">
            <v>0</v>
          </cell>
        </row>
        <row r="4645">
          <cell r="B4645">
            <v>7</v>
          </cell>
          <cell r="Z4645">
            <v>0</v>
          </cell>
        </row>
        <row r="4646">
          <cell r="B4646">
            <v>7</v>
          </cell>
          <cell r="Z4646">
            <v>0</v>
          </cell>
        </row>
        <row r="4647">
          <cell r="B4647">
            <v>7</v>
          </cell>
          <cell r="Z4647">
            <v>0</v>
          </cell>
        </row>
        <row r="4648">
          <cell r="B4648">
            <v>7</v>
          </cell>
          <cell r="Z4648">
            <v>0</v>
          </cell>
        </row>
        <row r="4649">
          <cell r="B4649">
            <v>7</v>
          </cell>
          <cell r="Z4649">
            <v>0</v>
          </cell>
        </row>
        <row r="4650">
          <cell r="B4650">
            <v>7</v>
          </cell>
          <cell r="Z4650">
            <v>0</v>
          </cell>
        </row>
        <row r="4651">
          <cell r="B4651">
            <v>7</v>
          </cell>
          <cell r="Z4651">
            <v>0</v>
          </cell>
        </row>
        <row r="4652">
          <cell r="B4652">
            <v>7</v>
          </cell>
          <cell r="Z4652">
            <v>0</v>
          </cell>
        </row>
        <row r="4653">
          <cell r="B4653">
            <v>7</v>
          </cell>
          <cell r="Z4653">
            <v>0</v>
          </cell>
        </row>
        <row r="4654">
          <cell r="B4654">
            <v>7</v>
          </cell>
          <cell r="Z4654">
            <v>0</v>
          </cell>
        </row>
        <row r="4655">
          <cell r="B4655">
            <v>7</v>
          </cell>
          <cell r="Z4655">
            <v>0</v>
          </cell>
        </row>
        <row r="4656">
          <cell r="B4656">
            <v>7</v>
          </cell>
          <cell r="Z4656">
            <v>0</v>
          </cell>
        </row>
        <row r="4657">
          <cell r="B4657">
            <v>7</v>
          </cell>
          <cell r="Z4657">
            <v>0</v>
          </cell>
        </row>
        <row r="4658">
          <cell r="B4658">
            <v>7</v>
          </cell>
          <cell r="Z4658">
            <v>0</v>
          </cell>
        </row>
        <row r="4659">
          <cell r="B4659">
            <v>7</v>
          </cell>
          <cell r="Z4659">
            <v>0</v>
          </cell>
        </row>
        <row r="4660">
          <cell r="B4660">
            <v>7</v>
          </cell>
          <cell r="Z4660">
            <v>0</v>
          </cell>
        </row>
        <row r="4661">
          <cell r="B4661">
            <v>7</v>
          </cell>
          <cell r="Z4661">
            <v>0</v>
          </cell>
        </row>
        <row r="4662">
          <cell r="B4662">
            <v>7</v>
          </cell>
          <cell r="Z4662">
            <v>0</v>
          </cell>
        </row>
        <row r="4663">
          <cell r="B4663">
            <v>7</v>
          </cell>
          <cell r="Z4663">
            <v>0</v>
          </cell>
        </row>
        <row r="4664">
          <cell r="B4664">
            <v>7</v>
          </cell>
          <cell r="Z4664">
            <v>0</v>
          </cell>
        </row>
        <row r="4665">
          <cell r="B4665">
            <v>7</v>
          </cell>
          <cell r="Z4665">
            <v>0</v>
          </cell>
        </row>
        <row r="4666">
          <cell r="B4666">
            <v>7</v>
          </cell>
          <cell r="Z4666">
            <v>0</v>
          </cell>
        </row>
        <row r="4667">
          <cell r="B4667">
            <v>7</v>
          </cell>
          <cell r="Z4667">
            <v>0</v>
          </cell>
        </row>
        <row r="4668">
          <cell r="B4668">
            <v>7</v>
          </cell>
          <cell r="Z4668">
            <v>0</v>
          </cell>
        </row>
        <row r="4669">
          <cell r="B4669">
            <v>7</v>
          </cell>
          <cell r="Z4669">
            <v>0</v>
          </cell>
        </row>
        <row r="4670">
          <cell r="B4670">
            <v>7</v>
          </cell>
          <cell r="Z4670">
            <v>0</v>
          </cell>
        </row>
        <row r="4671">
          <cell r="B4671">
            <v>7</v>
          </cell>
          <cell r="Z4671">
            <v>0</v>
          </cell>
        </row>
        <row r="4672">
          <cell r="B4672">
            <v>7</v>
          </cell>
          <cell r="Z4672">
            <v>0</v>
          </cell>
        </row>
        <row r="4673">
          <cell r="B4673">
            <v>7</v>
          </cell>
          <cell r="Z4673">
            <v>0</v>
          </cell>
        </row>
        <row r="4674">
          <cell r="B4674">
            <v>7</v>
          </cell>
          <cell r="Z4674">
            <v>0</v>
          </cell>
        </row>
        <row r="4675">
          <cell r="B4675">
            <v>7</v>
          </cell>
          <cell r="Z4675">
            <v>0</v>
          </cell>
        </row>
        <row r="4676">
          <cell r="B4676">
            <v>7</v>
          </cell>
          <cell r="Z4676">
            <v>0</v>
          </cell>
        </row>
        <row r="4677">
          <cell r="B4677">
            <v>7</v>
          </cell>
          <cell r="Z4677">
            <v>0</v>
          </cell>
        </row>
        <row r="4678">
          <cell r="B4678">
            <v>7</v>
          </cell>
          <cell r="Z4678">
            <v>0</v>
          </cell>
        </row>
        <row r="4679">
          <cell r="B4679">
            <v>7</v>
          </cell>
          <cell r="Z4679">
            <v>0</v>
          </cell>
        </row>
        <row r="4680">
          <cell r="B4680">
            <v>7</v>
          </cell>
          <cell r="Z4680">
            <v>0</v>
          </cell>
        </row>
        <row r="4681">
          <cell r="B4681">
            <v>7</v>
          </cell>
          <cell r="Z4681">
            <v>0</v>
          </cell>
        </row>
        <row r="4682">
          <cell r="B4682">
            <v>7</v>
          </cell>
          <cell r="Z4682">
            <v>0</v>
          </cell>
        </row>
        <row r="4683">
          <cell r="B4683">
            <v>7</v>
          </cell>
          <cell r="Z4683">
            <v>0</v>
          </cell>
        </row>
        <row r="4684">
          <cell r="B4684">
            <v>7</v>
          </cell>
          <cell r="Z4684">
            <v>0</v>
          </cell>
        </row>
        <row r="4685">
          <cell r="B4685">
            <v>7</v>
          </cell>
          <cell r="Z4685">
            <v>0</v>
          </cell>
        </row>
        <row r="4686">
          <cell r="B4686">
            <v>7</v>
          </cell>
          <cell r="Z4686">
            <v>0</v>
          </cell>
        </row>
        <row r="4687">
          <cell r="B4687">
            <v>7</v>
          </cell>
          <cell r="Z4687">
            <v>0</v>
          </cell>
        </row>
        <row r="4688">
          <cell r="B4688">
            <v>7</v>
          </cell>
          <cell r="Z4688">
            <v>0</v>
          </cell>
        </row>
        <row r="4689">
          <cell r="B4689">
            <v>7</v>
          </cell>
          <cell r="Z4689">
            <v>0</v>
          </cell>
        </row>
        <row r="4690">
          <cell r="B4690">
            <v>7</v>
          </cell>
          <cell r="Z4690">
            <v>0</v>
          </cell>
        </row>
        <row r="4691">
          <cell r="B4691">
            <v>7</v>
          </cell>
          <cell r="Z4691">
            <v>0</v>
          </cell>
        </row>
        <row r="4692">
          <cell r="B4692">
            <v>7</v>
          </cell>
          <cell r="Z4692">
            <v>0</v>
          </cell>
        </row>
        <row r="4693">
          <cell r="B4693">
            <v>7</v>
          </cell>
          <cell r="Z4693">
            <v>0</v>
          </cell>
        </row>
        <row r="4694">
          <cell r="B4694">
            <v>7</v>
          </cell>
          <cell r="Z4694">
            <v>0</v>
          </cell>
        </row>
        <row r="4695">
          <cell r="B4695">
            <v>7</v>
          </cell>
          <cell r="Z4695">
            <v>0</v>
          </cell>
        </row>
        <row r="4696">
          <cell r="B4696">
            <v>7</v>
          </cell>
          <cell r="Z4696">
            <v>0</v>
          </cell>
        </row>
        <row r="4697">
          <cell r="B4697">
            <v>7</v>
          </cell>
          <cell r="Z4697">
            <v>0</v>
          </cell>
        </row>
        <row r="4698">
          <cell r="B4698">
            <v>7</v>
          </cell>
          <cell r="Z4698">
            <v>0</v>
          </cell>
        </row>
        <row r="4699">
          <cell r="B4699">
            <v>7</v>
          </cell>
          <cell r="Z4699">
            <v>0</v>
          </cell>
        </row>
        <row r="4700">
          <cell r="B4700">
            <v>7</v>
          </cell>
          <cell r="Z4700">
            <v>0</v>
          </cell>
        </row>
        <row r="4701">
          <cell r="B4701">
            <v>7</v>
          </cell>
          <cell r="Z4701">
            <v>0</v>
          </cell>
        </row>
        <row r="4702">
          <cell r="B4702">
            <v>7</v>
          </cell>
          <cell r="Z4702">
            <v>0</v>
          </cell>
        </row>
        <row r="4703">
          <cell r="B4703">
            <v>7</v>
          </cell>
          <cell r="Z4703">
            <v>0</v>
          </cell>
        </row>
        <row r="4704">
          <cell r="B4704">
            <v>7</v>
          </cell>
          <cell r="Z4704">
            <v>0</v>
          </cell>
        </row>
        <row r="4705">
          <cell r="B4705">
            <v>7</v>
          </cell>
          <cell r="Z4705">
            <v>0</v>
          </cell>
        </row>
        <row r="4706">
          <cell r="B4706">
            <v>7</v>
          </cell>
          <cell r="Z4706">
            <v>0</v>
          </cell>
        </row>
        <row r="4707">
          <cell r="B4707">
            <v>7</v>
          </cell>
          <cell r="Z4707">
            <v>0</v>
          </cell>
        </row>
        <row r="4708">
          <cell r="B4708">
            <v>7</v>
          </cell>
          <cell r="Z4708">
            <v>0</v>
          </cell>
        </row>
        <row r="4709">
          <cell r="B4709">
            <v>7</v>
          </cell>
          <cell r="Z4709">
            <v>0</v>
          </cell>
        </row>
        <row r="4710">
          <cell r="B4710">
            <v>7</v>
          </cell>
          <cell r="Z4710">
            <v>0</v>
          </cell>
        </row>
        <row r="4711">
          <cell r="B4711">
            <v>7</v>
          </cell>
          <cell r="Z4711">
            <v>0</v>
          </cell>
        </row>
        <row r="4712">
          <cell r="B4712">
            <v>7</v>
          </cell>
          <cell r="Z4712">
            <v>0</v>
          </cell>
        </row>
        <row r="4713">
          <cell r="B4713">
            <v>7</v>
          </cell>
          <cell r="Z4713">
            <v>0</v>
          </cell>
        </row>
        <row r="4714">
          <cell r="B4714">
            <v>7</v>
          </cell>
          <cell r="Z4714">
            <v>0</v>
          </cell>
        </row>
        <row r="4715">
          <cell r="B4715">
            <v>7</v>
          </cell>
          <cell r="Z4715">
            <v>0</v>
          </cell>
        </row>
        <row r="4716">
          <cell r="B4716">
            <v>7</v>
          </cell>
          <cell r="Z4716">
            <v>0</v>
          </cell>
        </row>
        <row r="4717">
          <cell r="B4717">
            <v>7</v>
          </cell>
          <cell r="Z4717">
            <v>0</v>
          </cell>
        </row>
        <row r="4718">
          <cell r="B4718">
            <v>7</v>
          </cell>
          <cell r="Z4718">
            <v>0</v>
          </cell>
        </row>
        <row r="4719">
          <cell r="B4719">
            <v>7</v>
          </cell>
          <cell r="Z4719">
            <v>0</v>
          </cell>
        </row>
        <row r="4720">
          <cell r="B4720">
            <v>7</v>
          </cell>
          <cell r="Z4720">
            <v>0</v>
          </cell>
        </row>
        <row r="4721">
          <cell r="B4721">
            <v>7</v>
          </cell>
          <cell r="Z4721">
            <v>0</v>
          </cell>
        </row>
        <row r="4722">
          <cell r="B4722">
            <v>7</v>
          </cell>
          <cell r="Z4722">
            <v>0</v>
          </cell>
        </row>
        <row r="4723">
          <cell r="B4723">
            <v>7</v>
          </cell>
          <cell r="Z4723">
            <v>0</v>
          </cell>
        </row>
        <row r="4724">
          <cell r="B4724">
            <v>7</v>
          </cell>
          <cell r="Z4724">
            <v>0</v>
          </cell>
        </row>
        <row r="4725">
          <cell r="B4725">
            <v>7</v>
          </cell>
          <cell r="Z4725">
            <v>0</v>
          </cell>
        </row>
        <row r="4726">
          <cell r="B4726">
            <v>7</v>
          </cell>
          <cell r="Z4726">
            <v>0</v>
          </cell>
        </row>
        <row r="4727">
          <cell r="B4727">
            <v>7</v>
          </cell>
          <cell r="Z4727">
            <v>0</v>
          </cell>
        </row>
        <row r="4728">
          <cell r="B4728">
            <v>7</v>
          </cell>
          <cell r="Z4728">
            <v>0</v>
          </cell>
        </row>
        <row r="4729">
          <cell r="B4729">
            <v>7</v>
          </cell>
          <cell r="Z4729">
            <v>0</v>
          </cell>
        </row>
        <row r="4730">
          <cell r="B4730">
            <v>7</v>
          </cell>
          <cell r="Z4730">
            <v>0</v>
          </cell>
        </row>
        <row r="4731">
          <cell r="B4731">
            <v>7</v>
          </cell>
          <cell r="Z4731">
            <v>0</v>
          </cell>
        </row>
        <row r="4732">
          <cell r="B4732">
            <v>7</v>
          </cell>
          <cell r="Z4732">
            <v>0</v>
          </cell>
        </row>
        <row r="4733">
          <cell r="B4733">
            <v>7</v>
          </cell>
          <cell r="Z4733">
            <v>0</v>
          </cell>
        </row>
        <row r="4734">
          <cell r="B4734">
            <v>7</v>
          </cell>
          <cell r="Z4734">
            <v>0</v>
          </cell>
        </row>
        <row r="4735">
          <cell r="B4735">
            <v>7</v>
          </cell>
          <cell r="Z4735">
            <v>0</v>
          </cell>
        </row>
        <row r="4736">
          <cell r="B4736">
            <v>7</v>
          </cell>
          <cell r="Z4736">
            <v>0</v>
          </cell>
        </row>
        <row r="4737">
          <cell r="B4737">
            <v>7</v>
          </cell>
          <cell r="Z4737">
            <v>0</v>
          </cell>
        </row>
        <row r="4738">
          <cell r="B4738">
            <v>7</v>
          </cell>
          <cell r="Z4738">
            <v>0</v>
          </cell>
        </row>
        <row r="4739">
          <cell r="B4739">
            <v>7</v>
          </cell>
          <cell r="Z4739">
            <v>0</v>
          </cell>
        </row>
        <row r="4740">
          <cell r="B4740">
            <v>7</v>
          </cell>
          <cell r="Z4740">
            <v>0</v>
          </cell>
        </row>
        <row r="4741">
          <cell r="B4741">
            <v>7</v>
          </cell>
          <cell r="Z4741">
            <v>0</v>
          </cell>
        </row>
        <row r="4742">
          <cell r="B4742">
            <v>7</v>
          </cell>
          <cell r="Z4742">
            <v>0</v>
          </cell>
        </row>
        <row r="4743">
          <cell r="B4743">
            <v>7</v>
          </cell>
          <cell r="Z4743">
            <v>0</v>
          </cell>
        </row>
        <row r="4744">
          <cell r="B4744">
            <v>7</v>
          </cell>
          <cell r="Z4744">
            <v>0</v>
          </cell>
        </row>
        <row r="4745">
          <cell r="B4745">
            <v>7</v>
          </cell>
          <cell r="Z4745">
            <v>0</v>
          </cell>
        </row>
        <row r="4746">
          <cell r="B4746">
            <v>7</v>
          </cell>
          <cell r="Z4746">
            <v>0</v>
          </cell>
        </row>
        <row r="4747">
          <cell r="B4747">
            <v>7</v>
          </cell>
          <cell r="Z4747">
            <v>0</v>
          </cell>
        </row>
        <row r="4748">
          <cell r="B4748">
            <v>7</v>
          </cell>
          <cell r="Z4748">
            <v>0</v>
          </cell>
        </row>
        <row r="4749">
          <cell r="B4749">
            <v>7</v>
          </cell>
          <cell r="Z4749">
            <v>0</v>
          </cell>
        </row>
        <row r="4750">
          <cell r="B4750">
            <v>7</v>
          </cell>
          <cell r="Z4750">
            <v>0</v>
          </cell>
        </row>
        <row r="4751">
          <cell r="B4751">
            <v>7</v>
          </cell>
          <cell r="Z4751">
            <v>0</v>
          </cell>
        </row>
        <row r="4752">
          <cell r="B4752">
            <v>7</v>
          </cell>
          <cell r="Z4752">
            <v>0</v>
          </cell>
        </row>
        <row r="4753">
          <cell r="B4753">
            <v>7</v>
          </cell>
          <cell r="Z4753">
            <v>0</v>
          </cell>
        </row>
        <row r="4754">
          <cell r="B4754">
            <v>7</v>
          </cell>
          <cell r="Z4754">
            <v>0</v>
          </cell>
        </row>
        <row r="4755">
          <cell r="B4755">
            <v>7</v>
          </cell>
          <cell r="Z4755">
            <v>0</v>
          </cell>
        </row>
        <row r="4756">
          <cell r="B4756">
            <v>7</v>
          </cell>
          <cell r="Z4756">
            <v>0</v>
          </cell>
        </row>
        <row r="4757">
          <cell r="B4757">
            <v>7</v>
          </cell>
          <cell r="Z4757">
            <v>0</v>
          </cell>
        </row>
        <row r="4758">
          <cell r="B4758">
            <v>7</v>
          </cell>
          <cell r="Z4758">
            <v>0</v>
          </cell>
        </row>
        <row r="4759">
          <cell r="B4759">
            <v>7</v>
          </cell>
          <cell r="Z4759">
            <v>0</v>
          </cell>
        </row>
        <row r="4760">
          <cell r="B4760">
            <v>7</v>
          </cell>
          <cell r="Z4760">
            <v>0</v>
          </cell>
        </row>
        <row r="4761">
          <cell r="B4761">
            <v>7</v>
          </cell>
          <cell r="Z4761">
            <v>0</v>
          </cell>
        </row>
        <row r="4762">
          <cell r="B4762">
            <v>7</v>
          </cell>
          <cell r="Z4762">
            <v>0</v>
          </cell>
        </row>
        <row r="4763">
          <cell r="B4763">
            <v>7</v>
          </cell>
          <cell r="Z4763">
            <v>0</v>
          </cell>
        </row>
        <row r="4764">
          <cell r="B4764">
            <v>7</v>
          </cell>
          <cell r="Z4764">
            <v>0</v>
          </cell>
        </row>
        <row r="4765">
          <cell r="B4765">
            <v>7</v>
          </cell>
          <cell r="Z4765">
            <v>0</v>
          </cell>
        </row>
        <row r="4766">
          <cell r="B4766">
            <v>7</v>
          </cell>
          <cell r="Z4766">
            <v>0</v>
          </cell>
        </row>
        <row r="4767">
          <cell r="B4767">
            <v>7</v>
          </cell>
          <cell r="Z4767">
            <v>0</v>
          </cell>
        </row>
        <row r="4768">
          <cell r="B4768">
            <v>7</v>
          </cell>
          <cell r="Z4768">
            <v>0</v>
          </cell>
        </row>
        <row r="4769">
          <cell r="B4769">
            <v>7</v>
          </cell>
          <cell r="Z4769">
            <v>0</v>
          </cell>
        </row>
        <row r="4770">
          <cell r="B4770">
            <v>7</v>
          </cell>
          <cell r="Z4770">
            <v>0</v>
          </cell>
        </row>
        <row r="4771">
          <cell r="B4771">
            <v>7</v>
          </cell>
          <cell r="Z4771">
            <v>0</v>
          </cell>
        </row>
        <row r="4772">
          <cell r="B4772">
            <v>7</v>
          </cell>
          <cell r="Z4772">
            <v>0</v>
          </cell>
        </row>
        <row r="4773">
          <cell r="B4773">
            <v>7</v>
          </cell>
          <cell r="Z4773">
            <v>0</v>
          </cell>
        </row>
        <row r="4774">
          <cell r="B4774">
            <v>7</v>
          </cell>
          <cell r="Z4774">
            <v>0</v>
          </cell>
        </row>
        <row r="4775">
          <cell r="B4775">
            <v>7</v>
          </cell>
          <cell r="Z4775">
            <v>0</v>
          </cell>
        </row>
        <row r="4776">
          <cell r="B4776">
            <v>7</v>
          </cell>
          <cell r="Z4776">
            <v>0</v>
          </cell>
        </row>
        <row r="4777">
          <cell r="B4777">
            <v>7</v>
          </cell>
          <cell r="Z4777">
            <v>0</v>
          </cell>
        </row>
        <row r="4778">
          <cell r="B4778">
            <v>7</v>
          </cell>
          <cell r="Z4778">
            <v>0</v>
          </cell>
        </row>
        <row r="4779">
          <cell r="B4779">
            <v>7</v>
          </cell>
          <cell r="Z4779">
            <v>0</v>
          </cell>
        </row>
        <row r="4780">
          <cell r="B4780">
            <v>7</v>
          </cell>
          <cell r="Z4780">
            <v>0</v>
          </cell>
        </row>
        <row r="4781">
          <cell r="B4781">
            <v>7</v>
          </cell>
          <cell r="Z4781">
            <v>0</v>
          </cell>
        </row>
        <row r="4782">
          <cell r="B4782">
            <v>7</v>
          </cell>
          <cell r="Z4782">
            <v>0</v>
          </cell>
        </row>
        <row r="4783">
          <cell r="B4783">
            <v>7</v>
          </cell>
          <cell r="Z4783">
            <v>0</v>
          </cell>
        </row>
        <row r="4784">
          <cell r="B4784">
            <v>7</v>
          </cell>
          <cell r="Z4784">
            <v>0</v>
          </cell>
        </row>
        <row r="4785">
          <cell r="B4785">
            <v>7</v>
          </cell>
          <cell r="Z4785">
            <v>0</v>
          </cell>
        </row>
        <row r="4786">
          <cell r="B4786">
            <v>7</v>
          </cell>
          <cell r="Z4786">
            <v>0</v>
          </cell>
        </row>
        <row r="4787">
          <cell r="B4787">
            <v>7</v>
          </cell>
          <cell r="Z4787">
            <v>0</v>
          </cell>
        </row>
        <row r="4788">
          <cell r="B4788">
            <v>7</v>
          </cell>
          <cell r="Z4788">
            <v>0</v>
          </cell>
        </row>
        <row r="4789">
          <cell r="B4789">
            <v>7</v>
          </cell>
          <cell r="Z4789">
            <v>0</v>
          </cell>
        </row>
        <row r="4790">
          <cell r="B4790">
            <v>7</v>
          </cell>
          <cell r="Z4790">
            <v>0</v>
          </cell>
        </row>
        <row r="4791">
          <cell r="B4791">
            <v>7</v>
          </cell>
          <cell r="Z4791">
            <v>0</v>
          </cell>
        </row>
        <row r="4792">
          <cell r="B4792">
            <v>7</v>
          </cell>
          <cell r="Z4792">
            <v>0</v>
          </cell>
        </row>
        <row r="4793">
          <cell r="B4793">
            <v>7</v>
          </cell>
          <cell r="Z4793">
            <v>0</v>
          </cell>
        </row>
        <row r="4794">
          <cell r="B4794">
            <v>7</v>
          </cell>
          <cell r="Z4794">
            <v>0</v>
          </cell>
        </row>
        <row r="4795">
          <cell r="B4795">
            <v>7</v>
          </cell>
          <cell r="Z4795">
            <v>0</v>
          </cell>
        </row>
        <row r="4796">
          <cell r="B4796">
            <v>7</v>
          </cell>
          <cell r="Z4796">
            <v>0</v>
          </cell>
        </row>
        <row r="4797">
          <cell r="B4797">
            <v>7</v>
          </cell>
          <cell r="Z4797">
            <v>0</v>
          </cell>
        </row>
        <row r="4798">
          <cell r="B4798">
            <v>7</v>
          </cell>
          <cell r="Z4798">
            <v>0</v>
          </cell>
        </row>
        <row r="4799">
          <cell r="B4799">
            <v>7</v>
          </cell>
          <cell r="Z4799">
            <v>0</v>
          </cell>
        </row>
        <row r="4800">
          <cell r="B4800">
            <v>7</v>
          </cell>
          <cell r="Z4800">
            <v>0</v>
          </cell>
        </row>
        <row r="4801">
          <cell r="B4801">
            <v>7</v>
          </cell>
          <cell r="Z4801">
            <v>0</v>
          </cell>
        </row>
        <row r="4802">
          <cell r="B4802">
            <v>7</v>
          </cell>
          <cell r="Z4802">
            <v>0</v>
          </cell>
        </row>
        <row r="4803">
          <cell r="B4803">
            <v>7</v>
          </cell>
          <cell r="Z4803">
            <v>0</v>
          </cell>
        </row>
        <row r="4804">
          <cell r="B4804">
            <v>7</v>
          </cell>
          <cell r="Z4804">
            <v>0</v>
          </cell>
        </row>
        <row r="4805">
          <cell r="B4805">
            <v>7</v>
          </cell>
          <cell r="Z4805">
            <v>0</v>
          </cell>
        </row>
        <row r="4806">
          <cell r="B4806">
            <v>7</v>
          </cell>
          <cell r="Z4806">
            <v>0</v>
          </cell>
        </row>
        <row r="4807">
          <cell r="B4807">
            <v>7</v>
          </cell>
          <cell r="Z4807">
            <v>0</v>
          </cell>
        </row>
        <row r="4808">
          <cell r="B4808">
            <v>7</v>
          </cell>
          <cell r="Z4808">
            <v>0</v>
          </cell>
        </row>
        <row r="4809">
          <cell r="B4809">
            <v>7</v>
          </cell>
          <cell r="Z4809">
            <v>0</v>
          </cell>
        </row>
        <row r="4810">
          <cell r="B4810">
            <v>7</v>
          </cell>
          <cell r="Z4810">
            <v>0</v>
          </cell>
        </row>
        <row r="4811">
          <cell r="B4811">
            <v>7</v>
          </cell>
          <cell r="Z4811">
            <v>0</v>
          </cell>
        </row>
        <row r="4812">
          <cell r="B4812">
            <v>7</v>
          </cell>
          <cell r="Z4812">
            <v>0</v>
          </cell>
        </row>
        <row r="4813">
          <cell r="B4813">
            <v>7</v>
          </cell>
          <cell r="Z4813">
            <v>0</v>
          </cell>
        </row>
        <row r="4814">
          <cell r="B4814">
            <v>7</v>
          </cell>
          <cell r="Z4814">
            <v>0</v>
          </cell>
        </row>
        <row r="4815">
          <cell r="B4815">
            <v>7</v>
          </cell>
          <cell r="Z4815">
            <v>0</v>
          </cell>
        </row>
        <row r="4816">
          <cell r="B4816">
            <v>7</v>
          </cell>
          <cell r="Z4816">
            <v>0</v>
          </cell>
        </row>
        <row r="4817">
          <cell r="B4817">
            <v>7</v>
          </cell>
          <cell r="Z4817">
            <v>0</v>
          </cell>
        </row>
        <row r="4818">
          <cell r="B4818">
            <v>7</v>
          </cell>
          <cell r="Z4818">
            <v>0</v>
          </cell>
        </row>
        <row r="4819">
          <cell r="B4819">
            <v>7</v>
          </cell>
          <cell r="Z4819">
            <v>0</v>
          </cell>
        </row>
        <row r="4820">
          <cell r="B4820">
            <v>7</v>
          </cell>
          <cell r="Z4820">
            <v>0</v>
          </cell>
        </row>
        <row r="4821">
          <cell r="B4821">
            <v>7</v>
          </cell>
          <cell r="Z4821">
            <v>0</v>
          </cell>
        </row>
        <row r="4822">
          <cell r="B4822">
            <v>7</v>
          </cell>
          <cell r="Z4822">
            <v>0</v>
          </cell>
        </row>
        <row r="4823">
          <cell r="B4823">
            <v>7</v>
          </cell>
          <cell r="Z4823">
            <v>0</v>
          </cell>
        </row>
        <row r="4824">
          <cell r="B4824">
            <v>7</v>
          </cell>
          <cell r="Z4824">
            <v>0</v>
          </cell>
        </row>
        <row r="4825">
          <cell r="B4825">
            <v>7</v>
          </cell>
          <cell r="Z4825">
            <v>0</v>
          </cell>
        </row>
        <row r="4826">
          <cell r="B4826">
            <v>7</v>
          </cell>
          <cell r="Z4826">
            <v>0</v>
          </cell>
        </row>
        <row r="4827">
          <cell r="B4827">
            <v>7</v>
          </cell>
          <cell r="Z4827">
            <v>0</v>
          </cell>
        </row>
        <row r="4828">
          <cell r="B4828">
            <v>7</v>
          </cell>
          <cell r="Z4828">
            <v>0</v>
          </cell>
        </row>
        <row r="4829">
          <cell r="B4829">
            <v>7</v>
          </cell>
          <cell r="Z4829">
            <v>0</v>
          </cell>
        </row>
        <row r="4830">
          <cell r="B4830">
            <v>7</v>
          </cell>
          <cell r="Z4830">
            <v>0</v>
          </cell>
        </row>
        <row r="4831">
          <cell r="B4831">
            <v>7</v>
          </cell>
          <cell r="Z4831">
            <v>0</v>
          </cell>
        </row>
        <row r="4832">
          <cell r="B4832">
            <v>7</v>
          </cell>
          <cell r="Z4832">
            <v>0</v>
          </cell>
        </row>
        <row r="4833">
          <cell r="B4833">
            <v>7</v>
          </cell>
          <cell r="Z4833">
            <v>0</v>
          </cell>
        </row>
        <row r="4834">
          <cell r="B4834">
            <v>7</v>
          </cell>
          <cell r="Z4834">
            <v>0</v>
          </cell>
        </row>
        <row r="4835">
          <cell r="B4835">
            <v>7</v>
          </cell>
          <cell r="Z4835">
            <v>0</v>
          </cell>
        </row>
        <row r="4836">
          <cell r="B4836">
            <v>7</v>
          </cell>
          <cell r="Z4836">
            <v>0</v>
          </cell>
        </row>
        <row r="4837">
          <cell r="B4837">
            <v>7</v>
          </cell>
          <cell r="Z4837">
            <v>0</v>
          </cell>
        </row>
        <row r="4838">
          <cell r="B4838">
            <v>7</v>
          </cell>
          <cell r="Z4838">
            <v>0</v>
          </cell>
        </row>
        <row r="4839">
          <cell r="B4839">
            <v>7</v>
          </cell>
          <cell r="Z4839">
            <v>0</v>
          </cell>
        </row>
        <row r="4840">
          <cell r="B4840">
            <v>7</v>
          </cell>
          <cell r="Z4840">
            <v>0</v>
          </cell>
        </row>
        <row r="4841">
          <cell r="B4841">
            <v>7</v>
          </cell>
          <cell r="Z4841">
            <v>0</v>
          </cell>
        </row>
        <row r="4842">
          <cell r="B4842">
            <v>7</v>
          </cell>
          <cell r="Z4842">
            <v>0</v>
          </cell>
        </row>
        <row r="4843">
          <cell r="B4843">
            <v>7</v>
          </cell>
          <cell r="Z4843">
            <v>0</v>
          </cell>
        </row>
        <row r="4844">
          <cell r="B4844">
            <v>7</v>
          </cell>
          <cell r="Z4844">
            <v>0</v>
          </cell>
        </row>
        <row r="4845">
          <cell r="B4845">
            <v>7</v>
          </cell>
          <cell r="Z4845">
            <v>0</v>
          </cell>
        </row>
        <row r="4846">
          <cell r="B4846">
            <v>7</v>
          </cell>
          <cell r="Z4846">
            <v>0</v>
          </cell>
        </row>
        <row r="4847">
          <cell r="B4847">
            <v>7</v>
          </cell>
          <cell r="Z4847">
            <v>0</v>
          </cell>
        </row>
        <row r="4848">
          <cell r="B4848">
            <v>7</v>
          </cell>
          <cell r="Z4848">
            <v>0</v>
          </cell>
        </row>
        <row r="4849">
          <cell r="B4849">
            <v>7</v>
          </cell>
          <cell r="Z4849">
            <v>0</v>
          </cell>
        </row>
        <row r="4850">
          <cell r="B4850">
            <v>7</v>
          </cell>
          <cell r="Z4850">
            <v>0</v>
          </cell>
        </row>
        <row r="4851">
          <cell r="B4851">
            <v>7</v>
          </cell>
          <cell r="Z4851">
            <v>0</v>
          </cell>
        </row>
        <row r="4852">
          <cell r="B4852">
            <v>7</v>
          </cell>
          <cell r="Z4852">
            <v>0</v>
          </cell>
        </row>
        <row r="4853">
          <cell r="B4853">
            <v>7</v>
          </cell>
          <cell r="Z4853">
            <v>0</v>
          </cell>
        </row>
        <row r="4854">
          <cell r="B4854">
            <v>7</v>
          </cell>
          <cell r="Z4854">
            <v>0</v>
          </cell>
        </row>
        <row r="4855">
          <cell r="B4855">
            <v>7</v>
          </cell>
          <cell r="Z4855">
            <v>0</v>
          </cell>
        </row>
        <row r="4856">
          <cell r="B4856">
            <v>7</v>
          </cell>
          <cell r="Z4856">
            <v>0</v>
          </cell>
        </row>
        <row r="4857">
          <cell r="B4857">
            <v>7</v>
          </cell>
          <cell r="Z4857">
            <v>0</v>
          </cell>
        </row>
        <row r="4858">
          <cell r="B4858">
            <v>7</v>
          </cell>
          <cell r="Z4858">
            <v>0</v>
          </cell>
        </row>
        <row r="4859">
          <cell r="B4859">
            <v>7</v>
          </cell>
          <cell r="Z4859">
            <v>0</v>
          </cell>
        </row>
        <row r="4860">
          <cell r="B4860">
            <v>7</v>
          </cell>
          <cell r="Z4860">
            <v>0</v>
          </cell>
        </row>
        <row r="4861">
          <cell r="B4861">
            <v>7</v>
          </cell>
          <cell r="Z4861">
            <v>0</v>
          </cell>
        </row>
        <row r="4862">
          <cell r="B4862">
            <v>7</v>
          </cell>
          <cell r="Z4862">
            <v>0</v>
          </cell>
        </row>
        <row r="4863">
          <cell r="B4863">
            <v>7</v>
          </cell>
          <cell r="Z4863">
            <v>0</v>
          </cell>
        </row>
        <row r="4864">
          <cell r="B4864">
            <v>7</v>
          </cell>
          <cell r="Z4864">
            <v>0</v>
          </cell>
        </row>
        <row r="4865">
          <cell r="B4865">
            <v>7</v>
          </cell>
          <cell r="Z4865">
            <v>0</v>
          </cell>
        </row>
        <row r="4866">
          <cell r="B4866">
            <v>7</v>
          </cell>
          <cell r="Z4866">
            <v>0</v>
          </cell>
        </row>
        <row r="4867">
          <cell r="B4867">
            <v>7</v>
          </cell>
          <cell r="Z4867">
            <v>0</v>
          </cell>
        </row>
        <row r="4868">
          <cell r="B4868">
            <v>7</v>
          </cell>
          <cell r="Z4868">
            <v>0</v>
          </cell>
        </row>
        <row r="4869">
          <cell r="B4869">
            <v>7</v>
          </cell>
          <cell r="Z4869">
            <v>0</v>
          </cell>
        </row>
        <row r="4870">
          <cell r="B4870">
            <v>7</v>
          </cell>
          <cell r="Z4870">
            <v>0</v>
          </cell>
        </row>
        <row r="4871">
          <cell r="B4871">
            <v>7</v>
          </cell>
          <cell r="Z4871">
            <v>0</v>
          </cell>
        </row>
        <row r="4872">
          <cell r="B4872">
            <v>7</v>
          </cell>
          <cell r="Z4872">
            <v>0</v>
          </cell>
        </row>
        <row r="4873">
          <cell r="B4873">
            <v>7</v>
          </cell>
          <cell r="Z4873">
            <v>0</v>
          </cell>
        </row>
        <row r="4874">
          <cell r="B4874">
            <v>7</v>
          </cell>
          <cell r="Z4874">
            <v>0</v>
          </cell>
        </row>
        <row r="4875">
          <cell r="B4875">
            <v>7</v>
          </cell>
          <cell r="Z4875">
            <v>0</v>
          </cell>
        </row>
        <row r="4876">
          <cell r="B4876">
            <v>7</v>
          </cell>
          <cell r="Z4876">
            <v>0</v>
          </cell>
        </row>
        <row r="4877">
          <cell r="B4877">
            <v>7</v>
          </cell>
          <cell r="Z4877">
            <v>0</v>
          </cell>
        </row>
        <row r="4878">
          <cell r="B4878">
            <v>7</v>
          </cell>
          <cell r="Z4878">
            <v>0</v>
          </cell>
        </row>
        <row r="4879">
          <cell r="B4879">
            <v>7</v>
          </cell>
          <cell r="Z4879">
            <v>0</v>
          </cell>
        </row>
        <row r="4880">
          <cell r="B4880">
            <v>7</v>
          </cell>
          <cell r="Z4880">
            <v>0</v>
          </cell>
        </row>
        <row r="4881">
          <cell r="B4881">
            <v>7</v>
          </cell>
          <cell r="Z4881">
            <v>0</v>
          </cell>
        </row>
        <row r="4882">
          <cell r="B4882">
            <v>7</v>
          </cell>
          <cell r="Z4882">
            <v>0</v>
          </cell>
        </row>
        <row r="4883">
          <cell r="B4883">
            <v>7</v>
          </cell>
          <cell r="Z4883">
            <v>0</v>
          </cell>
        </row>
        <row r="4884">
          <cell r="B4884">
            <v>7</v>
          </cell>
          <cell r="Z4884">
            <v>0</v>
          </cell>
        </row>
        <row r="4885">
          <cell r="B4885">
            <v>7</v>
          </cell>
          <cell r="Z4885">
            <v>0</v>
          </cell>
        </row>
        <row r="4886">
          <cell r="B4886">
            <v>7</v>
          </cell>
          <cell r="Z4886">
            <v>0</v>
          </cell>
        </row>
        <row r="4887">
          <cell r="B4887">
            <v>7</v>
          </cell>
          <cell r="Z4887">
            <v>0</v>
          </cell>
        </row>
        <row r="4888">
          <cell r="B4888">
            <v>7</v>
          </cell>
          <cell r="Z4888">
            <v>0</v>
          </cell>
        </row>
        <row r="4889">
          <cell r="B4889">
            <v>7</v>
          </cell>
          <cell r="Z4889">
            <v>0</v>
          </cell>
        </row>
        <row r="4890">
          <cell r="B4890">
            <v>7</v>
          </cell>
          <cell r="Z4890">
            <v>0</v>
          </cell>
        </row>
        <row r="4891">
          <cell r="B4891">
            <v>7</v>
          </cell>
          <cell r="Z4891">
            <v>0</v>
          </cell>
        </row>
        <row r="4892">
          <cell r="B4892">
            <v>7</v>
          </cell>
          <cell r="Z4892">
            <v>0</v>
          </cell>
        </row>
        <row r="4893">
          <cell r="B4893">
            <v>7</v>
          </cell>
          <cell r="Z4893">
            <v>0</v>
          </cell>
        </row>
        <row r="4894">
          <cell r="B4894">
            <v>7</v>
          </cell>
          <cell r="Z4894">
            <v>0</v>
          </cell>
        </row>
        <row r="4895">
          <cell r="B4895">
            <v>7</v>
          </cell>
          <cell r="Z4895">
            <v>0</v>
          </cell>
        </row>
        <row r="4896">
          <cell r="B4896">
            <v>7</v>
          </cell>
          <cell r="Z4896">
            <v>0</v>
          </cell>
        </row>
        <row r="4897">
          <cell r="B4897">
            <v>7</v>
          </cell>
          <cell r="Z4897">
            <v>0</v>
          </cell>
        </row>
        <row r="4898">
          <cell r="B4898">
            <v>7</v>
          </cell>
          <cell r="Z4898">
            <v>0</v>
          </cell>
        </row>
        <row r="4899">
          <cell r="B4899">
            <v>7</v>
          </cell>
          <cell r="Z4899">
            <v>0</v>
          </cell>
        </row>
        <row r="4900">
          <cell r="B4900">
            <v>7</v>
          </cell>
          <cell r="Z4900">
            <v>0</v>
          </cell>
        </row>
        <row r="4901">
          <cell r="B4901">
            <v>7</v>
          </cell>
          <cell r="Z4901">
            <v>0</v>
          </cell>
        </row>
        <row r="4902">
          <cell r="B4902">
            <v>7</v>
          </cell>
          <cell r="Z4902">
            <v>0</v>
          </cell>
        </row>
        <row r="4903">
          <cell r="B4903">
            <v>7</v>
          </cell>
          <cell r="Z4903">
            <v>0</v>
          </cell>
        </row>
        <row r="4904">
          <cell r="B4904">
            <v>7</v>
          </cell>
          <cell r="Z4904">
            <v>0</v>
          </cell>
        </row>
        <row r="4905">
          <cell r="B4905">
            <v>7</v>
          </cell>
          <cell r="Z4905">
            <v>0</v>
          </cell>
        </row>
        <row r="4906">
          <cell r="B4906">
            <v>7</v>
          </cell>
          <cell r="Z4906">
            <v>0</v>
          </cell>
        </row>
        <row r="4907">
          <cell r="B4907">
            <v>7</v>
          </cell>
          <cell r="Z4907">
            <v>0</v>
          </cell>
        </row>
        <row r="4908">
          <cell r="B4908">
            <v>7</v>
          </cell>
          <cell r="Z4908">
            <v>0</v>
          </cell>
        </row>
        <row r="4909">
          <cell r="B4909">
            <v>7</v>
          </cell>
          <cell r="Z4909">
            <v>0</v>
          </cell>
        </row>
        <row r="4910">
          <cell r="B4910">
            <v>7</v>
          </cell>
          <cell r="Z4910">
            <v>0</v>
          </cell>
        </row>
        <row r="4911">
          <cell r="B4911">
            <v>7</v>
          </cell>
          <cell r="Z4911">
            <v>0</v>
          </cell>
        </row>
        <row r="4912">
          <cell r="B4912">
            <v>7</v>
          </cell>
          <cell r="Z4912">
            <v>0</v>
          </cell>
        </row>
        <row r="4913">
          <cell r="B4913">
            <v>7</v>
          </cell>
          <cell r="Z4913">
            <v>0</v>
          </cell>
        </row>
        <row r="4914">
          <cell r="B4914">
            <v>7</v>
          </cell>
          <cell r="Z4914">
            <v>0</v>
          </cell>
        </row>
        <row r="4915">
          <cell r="B4915">
            <v>7</v>
          </cell>
          <cell r="Z4915">
            <v>0</v>
          </cell>
        </row>
        <row r="4916">
          <cell r="B4916">
            <v>7</v>
          </cell>
          <cell r="Z4916">
            <v>0</v>
          </cell>
        </row>
        <row r="4917">
          <cell r="B4917">
            <v>7</v>
          </cell>
          <cell r="Z4917">
            <v>0</v>
          </cell>
        </row>
        <row r="4918">
          <cell r="B4918">
            <v>7</v>
          </cell>
          <cell r="Z4918">
            <v>0</v>
          </cell>
        </row>
        <row r="4919">
          <cell r="B4919">
            <v>7</v>
          </cell>
          <cell r="Z4919">
            <v>0</v>
          </cell>
        </row>
        <row r="4920">
          <cell r="B4920">
            <v>7</v>
          </cell>
          <cell r="Z4920">
            <v>0</v>
          </cell>
        </row>
        <row r="4921">
          <cell r="B4921">
            <v>7</v>
          </cell>
          <cell r="Z4921">
            <v>0</v>
          </cell>
        </row>
        <row r="4922">
          <cell r="B4922">
            <v>7</v>
          </cell>
          <cell r="Z4922">
            <v>0</v>
          </cell>
        </row>
        <row r="4923">
          <cell r="B4923">
            <v>7</v>
          </cell>
          <cell r="Z4923">
            <v>0</v>
          </cell>
        </row>
        <row r="4924">
          <cell r="B4924">
            <v>7</v>
          </cell>
          <cell r="Z4924">
            <v>0</v>
          </cell>
        </row>
        <row r="4925">
          <cell r="B4925">
            <v>7</v>
          </cell>
          <cell r="Z4925">
            <v>0</v>
          </cell>
        </row>
        <row r="4926">
          <cell r="B4926">
            <v>7</v>
          </cell>
          <cell r="Z4926">
            <v>0</v>
          </cell>
        </row>
        <row r="4927">
          <cell r="B4927">
            <v>7</v>
          </cell>
          <cell r="Z4927">
            <v>0</v>
          </cell>
        </row>
        <row r="4928">
          <cell r="B4928">
            <v>7</v>
          </cell>
          <cell r="Z4928">
            <v>0</v>
          </cell>
        </row>
        <row r="4929">
          <cell r="B4929">
            <v>7</v>
          </cell>
          <cell r="Z4929">
            <v>0</v>
          </cell>
        </row>
        <row r="4930">
          <cell r="B4930">
            <v>7</v>
          </cell>
          <cell r="Z4930">
            <v>0</v>
          </cell>
        </row>
        <row r="4931">
          <cell r="B4931">
            <v>7</v>
          </cell>
          <cell r="Z4931">
            <v>0</v>
          </cell>
        </row>
        <row r="4932">
          <cell r="B4932">
            <v>7</v>
          </cell>
          <cell r="Z4932">
            <v>0</v>
          </cell>
        </row>
        <row r="4933">
          <cell r="B4933">
            <v>7</v>
          </cell>
          <cell r="Z4933">
            <v>0</v>
          </cell>
        </row>
        <row r="4934">
          <cell r="B4934">
            <v>7</v>
          </cell>
          <cell r="Z4934">
            <v>0</v>
          </cell>
        </row>
        <row r="4935">
          <cell r="B4935">
            <v>7</v>
          </cell>
          <cell r="Z4935">
            <v>0</v>
          </cell>
        </row>
        <row r="4936">
          <cell r="B4936">
            <v>7</v>
          </cell>
          <cell r="Z4936">
            <v>0</v>
          </cell>
        </row>
        <row r="4937">
          <cell r="B4937">
            <v>7</v>
          </cell>
          <cell r="Z4937">
            <v>0</v>
          </cell>
        </row>
        <row r="4938">
          <cell r="B4938">
            <v>7</v>
          </cell>
          <cell r="Z4938">
            <v>0</v>
          </cell>
        </row>
        <row r="4939">
          <cell r="B4939">
            <v>7</v>
          </cell>
          <cell r="Z4939">
            <v>0</v>
          </cell>
        </row>
        <row r="4940">
          <cell r="B4940">
            <v>7</v>
          </cell>
          <cell r="Z4940">
            <v>0</v>
          </cell>
        </row>
        <row r="4941">
          <cell r="B4941">
            <v>7</v>
          </cell>
          <cell r="Z4941">
            <v>0</v>
          </cell>
        </row>
        <row r="4942">
          <cell r="B4942">
            <v>7</v>
          </cell>
          <cell r="Z4942">
            <v>0</v>
          </cell>
        </row>
        <row r="4943">
          <cell r="B4943">
            <v>7</v>
          </cell>
          <cell r="Z4943">
            <v>0</v>
          </cell>
        </row>
        <row r="4944">
          <cell r="B4944">
            <v>7</v>
          </cell>
          <cell r="Z4944">
            <v>0</v>
          </cell>
        </row>
        <row r="4945">
          <cell r="B4945">
            <v>7</v>
          </cell>
          <cell r="Z4945">
            <v>0</v>
          </cell>
        </row>
        <row r="4946">
          <cell r="B4946">
            <v>7</v>
          </cell>
          <cell r="Z4946">
            <v>0</v>
          </cell>
        </row>
        <row r="4947">
          <cell r="B4947">
            <v>7</v>
          </cell>
          <cell r="Z4947">
            <v>0</v>
          </cell>
        </row>
        <row r="4948">
          <cell r="B4948">
            <v>7</v>
          </cell>
          <cell r="Z4948">
            <v>0</v>
          </cell>
        </row>
        <row r="4949">
          <cell r="B4949">
            <v>7</v>
          </cell>
          <cell r="Z4949">
            <v>0</v>
          </cell>
        </row>
        <row r="4950">
          <cell r="B4950">
            <v>7</v>
          </cell>
          <cell r="Z4950">
            <v>0</v>
          </cell>
        </row>
        <row r="4951">
          <cell r="B4951">
            <v>7</v>
          </cell>
          <cell r="Z4951">
            <v>0</v>
          </cell>
        </row>
        <row r="4952">
          <cell r="B4952">
            <v>7</v>
          </cell>
          <cell r="Z4952">
            <v>0</v>
          </cell>
        </row>
        <row r="4953">
          <cell r="B4953">
            <v>7</v>
          </cell>
          <cell r="Z4953">
            <v>0</v>
          </cell>
        </row>
        <row r="4954">
          <cell r="B4954">
            <v>7</v>
          </cell>
          <cell r="Z4954">
            <v>0</v>
          </cell>
        </row>
        <row r="4955">
          <cell r="B4955">
            <v>7</v>
          </cell>
          <cell r="Z4955">
            <v>0</v>
          </cell>
        </row>
        <row r="4956">
          <cell r="B4956">
            <v>7</v>
          </cell>
          <cell r="Z4956">
            <v>0</v>
          </cell>
        </row>
        <row r="4957">
          <cell r="B4957">
            <v>7</v>
          </cell>
          <cell r="Z4957">
            <v>0</v>
          </cell>
        </row>
        <row r="4958">
          <cell r="B4958">
            <v>7</v>
          </cell>
          <cell r="Z4958">
            <v>0</v>
          </cell>
        </row>
        <row r="4959">
          <cell r="B4959">
            <v>7</v>
          </cell>
          <cell r="Z4959">
            <v>0</v>
          </cell>
        </row>
        <row r="4960">
          <cell r="B4960">
            <v>7</v>
          </cell>
          <cell r="Z4960">
            <v>0</v>
          </cell>
        </row>
        <row r="4961">
          <cell r="B4961">
            <v>7</v>
          </cell>
          <cell r="Z4961">
            <v>0</v>
          </cell>
        </row>
        <row r="4962">
          <cell r="B4962">
            <v>7</v>
          </cell>
          <cell r="Z4962">
            <v>0</v>
          </cell>
        </row>
        <row r="4963">
          <cell r="B4963">
            <v>7</v>
          </cell>
          <cell r="Z4963">
            <v>0</v>
          </cell>
        </row>
        <row r="4964">
          <cell r="B4964">
            <v>7</v>
          </cell>
          <cell r="Z4964">
            <v>0</v>
          </cell>
        </row>
        <row r="4965">
          <cell r="B4965">
            <v>7</v>
          </cell>
          <cell r="Z4965">
            <v>0</v>
          </cell>
        </row>
        <row r="4966">
          <cell r="B4966">
            <v>7</v>
          </cell>
          <cell r="Z4966">
            <v>0</v>
          </cell>
        </row>
        <row r="4967">
          <cell r="B4967">
            <v>7</v>
          </cell>
          <cell r="Z4967">
            <v>0</v>
          </cell>
        </row>
        <row r="4968">
          <cell r="B4968">
            <v>7</v>
          </cell>
          <cell r="Z4968">
            <v>0</v>
          </cell>
        </row>
        <row r="4969">
          <cell r="B4969">
            <v>7</v>
          </cell>
          <cell r="Z4969">
            <v>0</v>
          </cell>
        </row>
        <row r="4970">
          <cell r="B4970">
            <v>7</v>
          </cell>
          <cell r="Z4970">
            <v>0</v>
          </cell>
        </row>
        <row r="4971">
          <cell r="B4971">
            <v>7</v>
          </cell>
          <cell r="Z4971">
            <v>0</v>
          </cell>
        </row>
        <row r="4972">
          <cell r="B4972">
            <v>7</v>
          </cell>
          <cell r="Z4972">
            <v>0</v>
          </cell>
        </row>
        <row r="4973">
          <cell r="B4973">
            <v>7</v>
          </cell>
          <cell r="Z4973">
            <v>0</v>
          </cell>
        </row>
        <row r="4974">
          <cell r="B4974">
            <v>7</v>
          </cell>
          <cell r="Z4974">
            <v>0</v>
          </cell>
        </row>
        <row r="4975">
          <cell r="B4975">
            <v>7</v>
          </cell>
          <cell r="Z4975">
            <v>0</v>
          </cell>
        </row>
        <row r="4976">
          <cell r="B4976">
            <v>7</v>
          </cell>
          <cell r="Z4976">
            <v>0</v>
          </cell>
        </row>
        <row r="4977">
          <cell r="B4977">
            <v>7</v>
          </cell>
          <cell r="Z4977">
            <v>0</v>
          </cell>
        </row>
        <row r="4978">
          <cell r="B4978">
            <v>7</v>
          </cell>
          <cell r="Z4978">
            <v>0</v>
          </cell>
        </row>
        <row r="4979">
          <cell r="B4979">
            <v>7</v>
          </cell>
          <cell r="Z4979">
            <v>0</v>
          </cell>
        </row>
        <row r="4980">
          <cell r="B4980">
            <v>7</v>
          </cell>
          <cell r="Z4980">
            <v>0</v>
          </cell>
        </row>
        <row r="4981">
          <cell r="B4981">
            <v>7</v>
          </cell>
          <cell r="Z4981">
            <v>0</v>
          </cell>
        </row>
        <row r="4982">
          <cell r="B4982">
            <v>7</v>
          </cell>
          <cell r="Z4982">
            <v>0</v>
          </cell>
        </row>
        <row r="4983">
          <cell r="B4983">
            <v>7</v>
          </cell>
          <cell r="Z4983">
            <v>0</v>
          </cell>
        </row>
        <row r="4984">
          <cell r="B4984">
            <v>7</v>
          </cell>
          <cell r="Z4984">
            <v>0</v>
          </cell>
        </row>
        <row r="4985">
          <cell r="B4985">
            <v>7</v>
          </cell>
          <cell r="Z4985">
            <v>0</v>
          </cell>
        </row>
        <row r="4986">
          <cell r="B4986">
            <v>7</v>
          </cell>
          <cell r="Z4986">
            <v>0</v>
          </cell>
        </row>
        <row r="4987">
          <cell r="B4987">
            <v>7</v>
          </cell>
          <cell r="Z4987">
            <v>0</v>
          </cell>
        </row>
        <row r="4988">
          <cell r="B4988">
            <v>7</v>
          </cell>
          <cell r="Z4988">
            <v>0</v>
          </cell>
        </row>
        <row r="4989">
          <cell r="B4989">
            <v>7</v>
          </cell>
          <cell r="Z4989">
            <v>0</v>
          </cell>
        </row>
        <row r="4990">
          <cell r="B4990">
            <v>7</v>
          </cell>
          <cell r="Z4990">
            <v>0</v>
          </cell>
        </row>
        <row r="4991">
          <cell r="B4991">
            <v>7</v>
          </cell>
          <cell r="Z4991">
            <v>0</v>
          </cell>
        </row>
        <row r="4992">
          <cell r="B4992">
            <v>7</v>
          </cell>
          <cell r="Z4992">
            <v>0</v>
          </cell>
        </row>
        <row r="4993">
          <cell r="B4993">
            <v>7</v>
          </cell>
          <cell r="Z4993">
            <v>0</v>
          </cell>
        </row>
        <row r="4994">
          <cell r="B4994">
            <v>7</v>
          </cell>
          <cell r="Z4994">
            <v>0</v>
          </cell>
        </row>
        <row r="4995">
          <cell r="B4995">
            <v>7</v>
          </cell>
          <cell r="Z4995">
            <v>0</v>
          </cell>
        </row>
        <row r="4996">
          <cell r="B4996">
            <v>7</v>
          </cell>
          <cell r="Z4996">
            <v>0</v>
          </cell>
        </row>
        <row r="4997">
          <cell r="B4997">
            <v>7</v>
          </cell>
          <cell r="Z4997">
            <v>0</v>
          </cell>
        </row>
        <row r="4998">
          <cell r="B4998">
            <v>7</v>
          </cell>
          <cell r="Z4998">
            <v>0</v>
          </cell>
        </row>
        <row r="4999">
          <cell r="B4999">
            <v>7</v>
          </cell>
          <cell r="Z4999">
            <v>0</v>
          </cell>
        </row>
        <row r="5000">
          <cell r="B5000">
            <v>7</v>
          </cell>
          <cell r="Z5000">
            <v>0</v>
          </cell>
        </row>
        <row r="5001">
          <cell r="B5001">
            <v>7</v>
          </cell>
          <cell r="Z5001">
            <v>0</v>
          </cell>
        </row>
        <row r="5002">
          <cell r="B5002">
            <v>7</v>
          </cell>
          <cell r="Z5002">
            <v>0</v>
          </cell>
        </row>
        <row r="5003">
          <cell r="B5003">
            <v>7</v>
          </cell>
          <cell r="Z5003">
            <v>0</v>
          </cell>
        </row>
        <row r="5004">
          <cell r="B5004">
            <v>7</v>
          </cell>
          <cell r="Z5004">
            <v>0</v>
          </cell>
        </row>
        <row r="5005">
          <cell r="B5005">
            <v>7</v>
          </cell>
          <cell r="Z5005">
            <v>0</v>
          </cell>
        </row>
        <row r="5006">
          <cell r="B5006">
            <v>7</v>
          </cell>
          <cell r="Z5006">
            <v>0</v>
          </cell>
        </row>
        <row r="5007">
          <cell r="B5007">
            <v>7</v>
          </cell>
          <cell r="Z5007">
            <v>0</v>
          </cell>
        </row>
        <row r="5008">
          <cell r="B5008">
            <v>7</v>
          </cell>
          <cell r="Z5008">
            <v>0</v>
          </cell>
        </row>
        <row r="5009">
          <cell r="B5009">
            <v>7</v>
          </cell>
          <cell r="Z5009">
            <v>0</v>
          </cell>
        </row>
        <row r="5010">
          <cell r="B5010">
            <v>7</v>
          </cell>
          <cell r="Z5010">
            <v>0</v>
          </cell>
        </row>
        <row r="5011">
          <cell r="B5011">
            <v>7</v>
          </cell>
          <cell r="Z5011">
            <v>0</v>
          </cell>
        </row>
        <row r="5012">
          <cell r="B5012">
            <v>7</v>
          </cell>
          <cell r="Z5012">
            <v>0</v>
          </cell>
        </row>
        <row r="5013">
          <cell r="B5013">
            <v>7</v>
          </cell>
          <cell r="Z5013">
            <v>0</v>
          </cell>
        </row>
        <row r="5014">
          <cell r="B5014">
            <v>7</v>
          </cell>
          <cell r="Z5014">
            <v>0</v>
          </cell>
        </row>
        <row r="5015">
          <cell r="B5015">
            <v>7</v>
          </cell>
          <cell r="Z5015">
            <v>0</v>
          </cell>
        </row>
        <row r="5016">
          <cell r="B5016">
            <v>7</v>
          </cell>
          <cell r="Z5016">
            <v>0</v>
          </cell>
        </row>
        <row r="5017">
          <cell r="B5017">
            <v>7</v>
          </cell>
          <cell r="Z5017">
            <v>0</v>
          </cell>
        </row>
        <row r="5018">
          <cell r="B5018">
            <v>7</v>
          </cell>
          <cell r="Z5018">
            <v>0</v>
          </cell>
        </row>
        <row r="5019">
          <cell r="B5019">
            <v>7</v>
          </cell>
          <cell r="Z5019">
            <v>0</v>
          </cell>
        </row>
        <row r="5020">
          <cell r="B5020">
            <v>7</v>
          </cell>
          <cell r="Z5020">
            <v>0</v>
          </cell>
        </row>
        <row r="5021">
          <cell r="B5021">
            <v>7</v>
          </cell>
          <cell r="Z5021">
            <v>0</v>
          </cell>
        </row>
        <row r="5022">
          <cell r="B5022">
            <v>7</v>
          </cell>
          <cell r="Z5022">
            <v>0</v>
          </cell>
        </row>
        <row r="5023">
          <cell r="B5023">
            <v>7</v>
          </cell>
          <cell r="Z5023">
            <v>0</v>
          </cell>
        </row>
        <row r="5024">
          <cell r="B5024">
            <v>7</v>
          </cell>
          <cell r="Z5024">
            <v>0</v>
          </cell>
        </row>
        <row r="5025">
          <cell r="B5025">
            <v>7</v>
          </cell>
          <cell r="Z5025">
            <v>0</v>
          </cell>
        </row>
        <row r="5026">
          <cell r="B5026">
            <v>7</v>
          </cell>
          <cell r="Z5026">
            <v>0</v>
          </cell>
        </row>
        <row r="5027">
          <cell r="B5027">
            <v>7</v>
          </cell>
          <cell r="Z5027">
            <v>0</v>
          </cell>
        </row>
        <row r="5028">
          <cell r="B5028">
            <v>7</v>
          </cell>
          <cell r="Z5028">
            <v>0</v>
          </cell>
        </row>
        <row r="5029">
          <cell r="B5029">
            <v>7</v>
          </cell>
          <cell r="Z5029">
            <v>0</v>
          </cell>
        </row>
        <row r="5030">
          <cell r="B5030">
            <v>7</v>
          </cell>
          <cell r="Z5030">
            <v>0</v>
          </cell>
        </row>
        <row r="5031">
          <cell r="B5031">
            <v>7</v>
          </cell>
          <cell r="Z5031">
            <v>0</v>
          </cell>
        </row>
        <row r="5032">
          <cell r="B5032">
            <v>7</v>
          </cell>
          <cell r="Z5032">
            <v>0</v>
          </cell>
        </row>
        <row r="5033">
          <cell r="B5033">
            <v>7</v>
          </cell>
          <cell r="Z5033">
            <v>0</v>
          </cell>
        </row>
        <row r="5034">
          <cell r="B5034">
            <v>7</v>
          </cell>
          <cell r="Z5034">
            <v>0</v>
          </cell>
        </row>
        <row r="5035">
          <cell r="B5035">
            <v>7</v>
          </cell>
          <cell r="Z5035">
            <v>0</v>
          </cell>
        </row>
        <row r="5036">
          <cell r="B5036">
            <v>7</v>
          </cell>
          <cell r="Z5036">
            <v>0</v>
          </cell>
        </row>
        <row r="5037">
          <cell r="B5037">
            <v>7</v>
          </cell>
          <cell r="Z5037">
            <v>0</v>
          </cell>
        </row>
        <row r="5038">
          <cell r="B5038">
            <v>7</v>
          </cell>
          <cell r="Z5038">
            <v>0</v>
          </cell>
        </row>
        <row r="5039">
          <cell r="B5039">
            <v>7</v>
          </cell>
          <cell r="Z5039">
            <v>0</v>
          </cell>
        </row>
        <row r="5040">
          <cell r="B5040">
            <v>7</v>
          </cell>
          <cell r="Z5040">
            <v>0</v>
          </cell>
        </row>
        <row r="5041">
          <cell r="B5041">
            <v>7</v>
          </cell>
          <cell r="Z5041">
            <v>0</v>
          </cell>
        </row>
        <row r="5042">
          <cell r="B5042">
            <v>7</v>
          </cell>
          <cell r="Z5042">
            <v>0</v>
          </cell>
        </row>
        <row r="5043">
          <cell r="B5043">
            <v>7</v>
          </cell>
          <cell r="Z5043">
            <v>0</v>
          </cell>
        </row>
        <row r="5044">
          <cell r="B5044">
            <v>7</v>
          </cell>
          <cell r="Z5044">
            <v>0</v>
          </cell>
        </row>
        <row r="5045">
          <cell r="B5045">
            <v>7</v>
          </cell>
          <cell r="Z5045">
            <v>0</v>
          </cell>
        </row>
        <row r="5046">
          <cell r="B5046">
            <v>7</v>
          </cell>
          <cell r="Z5046">
            <v>0</v>
          </cell>
        </row>
        <row r="5047">
          <cell r="B5047">
            <v>7</v>
          </cell>
          <cell r="Z5047">
            <v>0</v>
          </cell>
        </row>
        <row r="5048">
          <cell r="B5048">
            <v>7</v>
          </cell>
          <cell r="Z5048">
            <v>0</v>
          </cell>
        </row>
        <row r="5049">
          <cell r="B5049">
            <v>7</v>
          </cell>
          <cell r="Z5049">
            <v>0</v>
          </cell>
        </row>
        <row r="5050">
          <cell r="B5050">
            <v>7</v>
          </cell>
          <cell r="Z5050">
            <v>0</v>
          </cell>
        </row>
        <row r="5051">
          <cell r="B5051">
            <v>7</v>
          </cell>
          <cell r="Z5051">
            <v>0</v>
          </cell>
        </row>
        <row r="5052">
          <cell r="B5052">
            <v>7</v>
          </cell>
          <cell r="Z5052">
            <v>0</v>
          </cell>
        </row>
        <row r="5053">
          <cell r="B5053">
            <v>7</v>
          </cell>
          <cell r="Z5053">
            <v>0</v>
          </cell>
        </row>
        <row r="5054">
          <cell r="B5054">
            <v>7</v>
          </cell>
          <cell r="Z5054">
            <v>0</v>
          </cell>
        </row>
        <row r="5055">
          <cell r="B5055">
            <v>7</v>
          </cell>
          <cell r="Z5055">
            <v>0</v>
          </cell>
        </row>
        <row r="5056">
          <cell r="B5056">
            <v>7</v>
          </cell>
          <cell r="Z5056">
            <v>0</v>
          </cell>
        </row>
        <row r="5057">
          <cell r="B5057">
            <v>7</v>
          </cell>
          <cell r="Z5057">
            <v>0</v>
          </cell>
        </row>
        <row r="5058">
          <cell r="B5058">
            <v>7</v>
          </cell>
          <cell r="Z5058">
            <v>0</v>
          </cell>
        </row>
        <row r="5059">
          <cell r="B5059">
            <v>7</v>
          </cell>
          <cell r="Z5059">
            <v>0</v>
          </cell>
        </row>
        <row r="5060">
          <cell r="B5060">
            <v>7</v>
          </cell>
          <cell r="Z5060">
            <v>0</v>
          </cell>
        </row>
        <row r="5061">
          <cell r="B5061">
            <v>7</v>
          </cell>
          <cell r="Z5061">
            <v>0</v>
          </cell>
        </row>
        <row r="5062">
          <cell r="B5062">
            <v>7</v>
          </cell>
          <cell r="Z5062">
            <v>0</v>
          </cell>
        </row>
        <row r="5063">
          <cell r="B5063">
            <v>7</v>
          </cell>
          <cell r="Z5063">
            <v>0</v>
          </cell>
        </row>
        <row r="5064">
          <cell r="B5064">
            <v>7</v>
          </cell>
          <cell r="Z5064">
            <v>0</v>
          </cell>
        </row>
        <row r="5065">
          <cell r="B5065">
            <v>7</v>
          </cell>
          <cell r="Z5065">
            <v>0</v>
          </cell>
        </row>
        <row r="5066">
          <cell r="B5066">
            <v>7</v>
          </cell>
          <cell r="Z5066">
            <v>0</v>
          </cell>
        </row>
        <row r="5067">
          <cell r="B5067">
            <v>7</v>
          </cell>
          <cell r="Z5067">
            <v>0</v>
          </cell>
        </row>
        <row r="5068">
          <cell r="B5068">
            <v>7</v>
          </cell>
          <cell r="Z5068">
            <v>0</v>
          </cell>
        </row>
        <row r="5069">
          <cell r="B5069">
            <v>7</v>
          </cell>
          <cell r="Z5069">
            <v>0</v>
          </cell>
        </row>
        <row r="5070">
          <cell r="B5070">
            <v>7</v>
          </cell>
          <cell r="Z5070">
            <v>0</v>
          </cell>
        </row>
        <row r="5071">
          <cell r="B5071">
            <v>7</v>
          </cell>
          <cell r="Z5071">
            <v>0</v>
          </cell>
        </row>
        <row r="5072">
          <cell r="B5072">
            <v>7</v>
          </cell>
          <cell r="Z5072">
            <v>0</v>
          </cell>
        </row>
        <row r="5073">
          <cell r="B5073">
            <v>7</v>
          </cell>
          <cell r="Z5073">
            <v>0</v>
          </cell>
        </row>
        <row r="5074">
          <cell r="B5074">
            <v>7</v>
          </cell>
          <cell r="Z5074">
            <v>0</v>
          </cell>
        </row>
        <row r="5075">
          <cell r="B5075">
            <v>7</v>
          </cell>
          <cell r="Z5075">
            <v>0</v>
          </cell>
        </row>
        <row r="5076">
          <cell r="B5076">
            <v>7</v>
          </cell>
          <cell r="Z5076">
            <v>0</v>
          </cell>
        </row>
        <row r="5077">
          <cell r="B5077">
            <v>7</v>
          </cell>
          <cell r="Z5077">
            <v>0</v>
          </cell>
        </row>
        <row r="5078">
          <cell r="B5078">
            <v>7</v>
          </cell>
          <cell r="Z5078">
            <v>0</v>
          </cell>
        </row>
        <row r="5079">
          <cell r="B5079">
            <v>7</v>
          </cell>
          <cell r="Z5079">
            <v>0</v>
          </cell>
        </row>
        <row r="5080">
          <cell r="B5080">
            <v>7</v>
          </cell>
          <cell r="Z5080">
            <v>0</v>
          </cell>
        </row>
        <row r="5081">
          <cell r="B5081">
            <v>7</v>
          </cell>
          <cell r="Z5081">
            <v>0</v>
          </cell>
        </row>
        <row r="5082">
          <cell r="B5082">
            <v>7</v>
          </cell>
          <cell r="Z5082">
            <v>0</v>
          </cell>
        </row>
        <row r="5083">
          <cell r="B5083">
            <v>7</v>
          </cell>
          <cell r="Z5083">
            <v>0</v>
          </cell>
        </row>
        <row r="5084">
          <cell r="B5084">
            <v>7</v>
          </cell>
          <cell r="Z5084">
            <v>0</v>
          </cell>
        </row>
        <row r="5085">
          <cell r="B5085">
            <v>7</v>
          </cell>
          <cell r="Z5085">
            <v>0</v>
          </cell>
        </row>
        <row r="5086">
          <cell r="B5086">
            <v>7</v>
          </cell>
          <cell r="Z5086">
            <v>0</v>
          </cell>
        </row>
        <row r="5087">
          <cell r="B5087">
            <v>7</v>
          </cell>
          <cell r="Z5087">
            <v>0</v>
          </cell>
        </row>
        <row r="5088">
          <cell r="B5088">
            <v>7</v>
          </cell>
          <cell r="Z5088">
            <v>0</v>
          </cell>
        </row>
        <row r="5089">
          <cell r="B5089">
            <v>7</v>
          </cell>
          <cell r="Z5089">
            <v>0</v>
          </cell>
        </row>
        <row r="5090">
          <cell r="B5090">
            <v>7</v>
          </cell>
          <cell r="Z5090">
            <v>0</v>
          </cell>
        </row>
        <row r="5091">
          <cell r="B5091">
            <v>7</v>
          </cell>
          <cell r="Z5091">
            <v>0</v>
          </cell>
        </row>
        <row r="5092">
          <cell r="B5092">
            <v>7</v>
          </cell>
          <cell r="Z5092">
            <v>0</v>
          </cell>
        </row>
        <row r="5093">
          <cell r="B5093">
            <v>7</v>
          </cell>
          <cell r="Z5093">
            <v>0</v>
          </cell>
        </row>
        <row r="5094">
          <cell r="B5094">
            <v>7</v>
          </cell>
          <cell r="Z5094">
            <v>0</v>
          </cell>
        </row>
        <row r="5095">
          <cell r="B5095">
            <v>8</v>
          </cell>
          <cell r="Z5095">
            <v>0</v>
          </cell>
        </row>
        <row r="5096">
          <cell r="B5096">
            <v>8</v>
          </cell>
          <cell r="Z5096">
            <v>0</v>
          </cell>
        </row>
        <row r="5097">
          <cell r="B5097">
            <v>8</v>
          </cell>
          <cell r="Z5097">
            <v>0</v>
          </cell>
        </row>
        <row r="5098">
          <cell r="B5098">
            <v>8</v>
          </cell>
          <cell r="Z5098">
            <v>0</v>
          </cell>
        </row>
        <row r="5099">
          <cell r="B5099">
            <v>8</v>
          </cell>
          <cell r="Z5099">
            <v>0</v>
          </cell>
        </row>
        <row r="5100">
          <cell r="B5100">
            <v>8</v>
          </cell>
          <cell r="Z5100">
            <v>0</v>
          </cell>
        </row>
        <row r="5101">
          <cell r="B5101">
            <v>8</v>
          </cell>
          <cell r="Z5101">
            <v>0</v>
          </cell>
        </row>
        <row r="5102">
          <cell r="B5102">
            <v>8</v>
          </cell>
          <cell r="Z5102">
            <v>0</v>
          </cell>
        </row>
        <row r="5103">
          <cell r="B5103">
            <v>8</v>
          </cell>
          <cell r="Z5103">
            <v>0</v>
          </cell>
        </row>
        <row r="5104">
          <cell r="B5104">
            <v>8</v>
          </cell>
          <cell r="Z5104">
            <v>0</v>
          </cell>
        </row>
        <row r="5105">
          <cell r="B5105">
            <v>8</v>
          </cell>
          <cell r="Z5105">
            <v>0</v>
          </cell>
        </row>
        <row r="5106">
          <cell r="B5106">
            <v>8</v>
          </cell>
          <cell r="Z5106">
            <v>0</v>
          </cell>
        </row>
        <row r="5107">
          <cell r="B5107">
            <v>8</v>
          </cell>
          <cell r="Z5107">
            <v>0</v>
          </cell>
        </row>
        <row r="5108">
          <cell r="B5108">
            <v>8</v>
          </cell>
          <cell r="Z5108">
            <v>0</v>
          </cell>
        </row>
        <row r="5109">
          <cell r="B5109">
            <v>8</v>
          </cell>
          <cell r="Z5109">
            <v>0</v>
          </cell>
        </row>
        <row r="5110">
          <cell r="B5110">
            <v>8</v>
          </cell>
          <cell r="Z5110">
            <v>0</v>
          </cell>
        </row>
        <row r="5111">
          <cell r="B5111">
            <v>8</v>
          </cell>
          <cell r="Z5111">
            <v>0</v>
          </cell>
        </row>
        <row r="5112">
          <cell r="B5112">
            <v>8</v>
          </cell>
          <cell r="Z5112">
            <v>0</v>
          </cell>
        </row>
        <row r="5113">
          <cell r="B5113">
            <v>8</v>
          </cell>
          <cell r="Z5113">
            <v>0</v>
          </cell>
        </row>
        <row r="5114">
          <cell r="B5114">
            <v>8</v>
          </cell>
          <cell r="Z5114">
            <v>0</v>
          </cell>
        </row>
        <row r="5115">
          <cell r="B5115">
            <v>8</v>
          </cell>
          <cell r="Z5115">
            <v>0</v>
          </cell>
        </row>
        <row r="5116">
          <cell r="B5116">
            <v>8</v>
          </cell>
          <cell r="Z5116">
            <v>0</v>
          </cell>
        </row>
        <row r="5117">
          <cell r="B5117">
            <v>8</v>
          </cell>
          <cell r="Z5117">
            <v>0</v>
          </cell>
        </row>
        <row r="5118">
          <cell r="B5118">
            <v>8</v>
          </cell>
          <cell r="Z5118">
            <v>0</v>
          </cell>
        </row>
        <row r="5119">
          <cell r="B5119">
            <v>8</v>
          </cell>
          <cell r="Z5119">
            <v>0</v>
          </cell>
        </row>
        <row r="5120">
          <cell r="B5120">
            <v>8</v>
          </cell>
          <cell r="Z5120">
            <v>0</v>
          </cell>
        </row>
        <row r="5121">
          <cell r="B5121">
            <v>8</v>
          </cell>
          <cell r="Z5121">
            <v>0</v>
          </cell>
        </row>
        <row r="5122">
          <cell r="B5122">
            <v>8</v>
          </cell>
          <cell r="Z5122">
            <v>0</v>
          </cell>
        </row>
        <row r="5123">
          <cell r="B5123">
            <v>8</v>
          </cell>
          <cell r="Z5123">
            <v>0</v>
          </cell>
        </row>
        <row r="5124">
          <cell r="B5124">
            <v>8</v>
          </cell>
          <cell r="Z5124">
            <v>0</v>
          </cell>
        </row>
        <row r="5125">
          <cell r="B5125">
            <v>8</v>
          </cell>
          <cell r="Z5125">
            <v>0</v>
          </cell>
        </row>
        <row r="5126">
          <cell r="B5126">
            <v>8</v>
          </cell>
          <cell r="Z5126">
            <v>0</v>
          </cell>
        </row>
        <row r="5127">
          <cell r="B5127">
            <v>8</v>
          </cell>
          <cell r="Z5127">
            <v>0</v>
          </cell>
        </row>
        <row r="5128">
          <cell r="B5128">
            <v>8</v>
          </cell>
          <cell r="Z5128">
            <v>0</v>
          </cell>
        </row>
        <row r="5129">
          <cell r="B5129">
            <v>8</v>
          </cell>
          <cell r="Z5129">
            <v>0</v>
          </cell>
        </row>
        <row r="5130">
          <cell r="B5130">
            <v>8</v>
          </cell>
          <cell r="Z5130">
            <v>0</v>
          </cell>
        </row>
        <row r="5131">
          <cell r="B5131">
            <v>8</v>
          </cell>
          <cell r="Z5131">
            <v>0</v>
          </cell>
        </row>
        <row r="5132">
          <cell r="B5132">
            <v>8</v>
          </cell>
          <cell r="Z5132">
            <v>0</v>
          </cell>
        </row>
        <row r="5133">
          <cell r="B5133">
            <v>8</v>
          </cell>
          <cell r="Z5133">
            <v>0</v>
          </cell>
        </row>
        <row r="5134">
          <cell r="B5134">
            <v>8</v>
          </cell>
          <cell r="Z5134">
            <v>0</v>
          </cell>
        </row>
        <row r="5135">
          <cell r="B5135">
            <v>8</v>
          </cell>
          <cell r="Z5135">
            <v>0</v>
          </cell>
        </row>
        <row r="5136">
          <cell r="B5136">
            <v>8</v>
          </cell>
          <cell r="Z5136">
            <v>0</v>
          </cell>
        </row>
        <row r="5137">
          <cell r="B5137">
            <v>8</v>
          </cell>
          <cell r="Z5137">
            <v>0</v>
          </cell>
        </row>
        <row r="5138">
          <cell r="B5138">
            <v>8</v>
          </cell>
          <cell r="Z5138">
            <v>0</v>
          </cell>
        </row>
        <row r="5139">
          <cell r="B5139">
            <v>8</v>
          </cell>
          <cell r="Z5139">
            <v>0</v>
          </cell>
        </row>
        <row r="5140">
          <cell r="B5140">
            <v>8</v>
          </cell>
          <cell r="Z5140">
            <v>0</v>
          </cell>
        </row>
        <row r="5141">
          <cell r="B5141">
            <v>8</v>
          </cell>
          <cell r="Z5141">
            <v>0</v>
          </cell>
        </row>
        <row r="5142">
          <cell r="B5142">
            <v>8</v>
          </cell>
          <cell r="Z5142">
            <v>0</v>
          </cell>
        </row>
        <row r="5143">
          <cell r="B5143">
            <v>8</v>
          </cell>
          <cell r="Z5143">
            <v>0</v>
          </cell>
        </row>
        <row r="5144">
          <cell r="B5144">
            <v>8</v>
          </cell>
          <cell r="Z5144">
            <v>0</v>
          </cell>
        </row>
        <row r="5145">
          <cell r="B5145">
            <v>8</v>
          </cell>
          <cell r="Z5145">
            <v>0</v>
          </cell>
        </row>
        <row r="5146">
          <cell r="B5146">
            <v>8</v>
          </cell>
          <cell r="Z5146">
            <v>0</v>
          </cell>
        </row>
        <row r="5147">
          <cell r="B5147">
            <v>8</v>
          </cell>
          <cell r="Z5147">
            <v>0</v>
          </cell>
        </row>
        <row r="5148">
          <cell r="B5148">
            <v>8</v>
          </cell>
          <cell r="Z5148">
            <v>0</v>
          </cell>
        </row>
        <row r="5149">
          <cell r="B5149">
            <v>8</v>
          </cell>
          <cell r="Z5149">
            <v>0</v>
          </cell>
        </row>
        <row r="5150">
          <cell r="B5150">
            <v>8</v>
          </cell>
          <cell r="Z5150">
            <v>0</v>
          </cell>
        </row>
        <row r="5151">
          <cell r="B5151">
            <v>8</v>
          </cell>
          <cell r="Z5151">
            <v>0</v>
          </cell>
        </row>
        <row r="5152">
          <cell r="B5152">
            <v>8</v>
          </cell>
          <cell r="Z5152">
            <v>0</v>
          </cell>
        </row>
        <row r="5153">
          <cell r="B5153">
            <v>8</v>
          </cell>
          <cell r="Z5153">
            <v>0</v>
          </cell>
        </row>
        <row r="5154">
          <cell r="B5154">
            <v>8</v>
          </cell>
          <cell r="Z5154">
            <v>0</v>
          </cell>
        </row>
        <row r="5155">
          <cell r="B5155">
            <v>8</v>
          </cell>
          <cell r="Z5155">
            <v>0</v>
          </cell>
        </row>
        <row r="5156">
          <cell r="B5156">
            <v>8</v>
          </cell>
          <cell r="Z5156">
            <v>0</v>
          </cell>
        </row>
        <row r="5157">
          <cell r="B5157">
            <v>8</v>
          </cell>
          <cell r="Z5157">
            <v>0</v>
          </cell>
        </row>
        <row r="5158">
          <cell r="B5158">
            <v>8</v>
          </cell>
          <cell r="Z5158">
            <v>0</v>
          </cell>
        </row>
        <row r="5159">
          <cell r="B5159">
            <v>8</v>
          </cell>
          <cell r="Z5159">
            <v>0</v>
          </cell>
        </row>
        <row r="5160">
          <cell r="B5160">
            <v>8</v>
          </cell>
          <cell r="Z5160">
            <v>0</v>
          </cell>
        </row>
        <row r="5161">
          <cell r="B5161">
            <v>8</v>
          </cell>
          <cell r="Z5161">
            <v>0</v>
          </cell>
        </row>
        <row r="5162">
          <cell r="B5162">
            <v>8</v>
          </cell>
          <cell r="Z5162">
            <v>0</v>
          </cell>
        </row>
        <row r="5163">
          <cell r="B5163">
            <v>8</v>
          </cell>
          <cell r="Z5163">
            <v>0</v>
          </cell>
        </row>
        <row r="5164">
          <cell r="B5164">
            <v>8</v>
          </cell>
          <cell r="Z5164">
            <v>0</v>
          </cell>
        </row>
        <row r="5165">
          <cell r="B5165">
            <v>8</v>
          </cell>
          <cell r="Z5165">
            <v>0</v>
          </cell>
        </row>
        <row r="5166">
          <cell r="B5166">
            <v>8</v>
          </cell>
          <cell r="Z5166">
            <v>0</v>
          </cell>
        </row>
        <row r="5167">
          <cell r="B5167">
            <v>8</v>
          </cell>
          <cell r="Z5167">
            <v>0</v>
          </cell>
        </row>
        <row r="5168">
          <cell r="B5168">
            <v>8</v>
          </cell>
          <cell r="Z5168">
            <v>0</v>
          </cell>
        </row>
        <row r="5169">
          <cell r="B5169">
            <v>8</v>
          </cell>
          <cell r="Z5169">
            <v>0</v>
          </cell>
        </row>
        <row r="5170">
          <cell r="B5170">
            <v>8</v>
          </cell>
          <cell r="Z5170">
            <v>0</v>
          </cell>
        </row>
        <row r="5171">
          <cell r="B5171">
            <v>8</v>
          </cell>
          <cell r="Z5171">
            <v>0</v>
          </cell>
        </row>
        <row r="5172">
          <cell r="B5172">
            <v>8</v>
          </cell>
          <cell r="Z5172">
            <v>0</v>
          </cell>
        </row>
        <row r="5173">
          <cell r="B5173">
            <v>8</v>
          </cell>
          <cell r="Z5173">
            <v>0</v>
          </cell>
        </row>
        <row r="5174">
          <cell r="B5174">
            <v>8</v>
          </cell>
          <cell r="Z5174">
            <v>0</v>
          </cell>
        </row>
        <row r="5175">
          <cell r="B5175">
            <v>8</v>
          </cell>
          <cell r="Z5175">
            <v>0</v>
          </cell>
        </row>
        <row r="5176">
          <cell r="B5176">
            <v>8</v>
          </cell>
          <cell r="Z5176">
            <v>0</v>
          </cell>
        </row>
        <row r="5177">
          <cell r="B5177">
            <v>8</v>
          </cell>
          <cell r="Z5177">
            <v>0</v>
          </cell>
        </row>
        <row r="5178">
          <cell r="B5178">
            <v>8</v>
          </cell>
          <cell r="Z5178">
            <v>0</v>
          </cell>
        </row>
        <row r="5179">
          <cell r="B5179">
            <v>8</v>
          </cell>
          <cell r="Z5179">
            <v>0</v>
          </cell>
        </row>
        <row r="5180">
          <cell r="B5180">
            <v>8</v>
          </cell>
          <cell r="Z5180">
            <v>0</v>
          </cell>
        </row>
        <row r="5181">
          <cell r="B5181">
            <v>8</v>
          </cell>
          <cell r="Z5181">
            <v>0</v>
          </cell>
        </row>
        <row r="5182">
          <cell r="B5182">
            <v>8</v>
          </cell>
          <cell r="Z5182">
            <v>0</v>
          </cell>
        </row>
        <row r="5183">
          <cell r="B5183">
            <v>8</v>
          </cell>
          <cell r="Z5183">
            <v>0</v>
          </cell>
        </row>
        <row r="5184">
          <cell r="B5184">
            <v>8</v>
          </cell>
          <cell r="Z5184">
            <v>0</v>
          </cell>
        </row>
        <row r="5185">
          <cell r="B5185">
            <v>8</v>
          </cell>
          <cell r="Z5185">
            <v>0</v>
          </cell>
        </row>
        <row r="5186">
          <cell r="B5186">
            <v>8</v>
          </cell>
          <cell r="Z5186">
            <v>0</v>
          </cell>
        </row>
        <row r="5187">
          <cell r="B5187">
            <v>8</v>
          </cell>
          <cell r="Z5187">
            <v>0</v>
          </cell>
        </row>
        <row r="5188">
          <cell r="B5188">
            <v>8</v>
          </cell>
          <cell r="Z5188">
            <v>0</v>
          </cell>
        </row>
        <row r="5189">
          <cell r="B5189">
            <v>8</v>
          </cell>
          <cell r="Z5189">
            <v>0</v>
          </cell>
        </row>
        <row r="5190">
          <cell r="B5190">
            <v>8</v>
          </cell>
          <cell r="Z5190">
            <v>0</v>
          </cell>
        </row>
        <row r="5191">
          <cell r="B5191">
            <v>8</v>
          </cell>
          <cell r="Z5191">
            <v>0</v>
          </cell>
        </row>
        <row r="5192">
          <cell r="B5192">
            <v>8</v>
          </cell>
          <cell r="Z5192">
            <v>0</v>
          </cell>
        </row>
        <row r="5193">
          <cell r="B5193">
            <v>8</v>
          </cell>
          <cell r="Z5193">
            <v>0</v>
          </cell>
        </row>
        <row r="5194">
          <cell r="B5194">
            <v>8</v>
          </cell>
          <cell r="Z5194">
            <v>0</v>
          </cell>
        </row>
        <row r="5195">
          <cell r="B5195">
            <v>8</v>
          </cell>
          <cell r="Z5195">
            <v>0</v>
          </cell>
        </row>
        <row r="5196">
          <cell r="B5196">
            <v>8</v>
          </cell>
          <cell r="Z5196">
            <v>0</v>
          </cell>
        </row>
        <row r="5197">
          <cell r="B5197">
            <v>8</v>
          </cell>
          <cell r="Z5197">
            <v>0</v>
          </cell>
        </row>
        <row r="5198">
          <cell r="B5198">
            <v>8</v>
          </cell>
          <cell r="Z5198">
            <v>0</v>
          </cell>
        </row>
        <row r="5199">
          <cell r="B5199">
            <v>8</v>
          </cell>
          <cell r="Z5199">
            <v>0</v>
          </cell>
        </row>
        <row r="5200">
          <cell r="B5200">
            <v>8</v>
          </cell>
          <cell r="Z5200">
            <v>0</v>
          </cell>
        </row>
        <row r="5201">
          <cell r="B5201">
            <v>8</v>
          </cell>
          <cell r="Z5201">
            <v>0</v>
          </cell>
        </row>
        <row r="5202">
          <cell r="B5202">
            <v>8</v>
          </cell>
          <cell r="Z5202">
            <v>0</v>
          </cell>
        </row>
        <row r="5203">
          <cell r="B5203">
            <v>8</v>
          </cell>
          <cell r="Z5203">
            <v>0</v>
          </cell>
        </row>
        <row r="5204">
          <cell r="B5204">
            <v>8</v>
          </cell>
          <cell r="Z5204">
            <v>0</v>
          </cell>
        </row>
        <row r="5205">
          <cell r="B5205">
            <v>8</v>
          </cell>
          <cell r="Z5205">
            <v>0</v>
          </cell>
        </row>
        <row r="5206">
          <cell r="B5206">
            <v>8</v>
          </cell>
          <cell r="Z5206">
            <v>0</v>
          </cell>
        </row>
        <row r="5207">
          <cell r="B5207">
            <v>8</v>
          </cell>
          <cell r="Z5207">
            <v>0</v>
          </cell>
        </row>
        <row r="5208">
          <cell r="B5208">
            <v>8</v>
          </cell>
          <cell r="Z5208">
            <v>0</v>
          </cell>
        </row>
        <row r="5209">
          <cell r="B5209">
            <v>8</v>
          </cell>
          <cell r="Z5209">
            <v>0</v>
          </cell>
        </row>
        <row r="5210">
          <cell r="B5210">
            <v>8</v>
          </cell>
          <cell r="Z5210">
            <v>0</v>
          </cell>
        </row>
        <row r="5211">
          <cell r="B5211">
            <v>8</v>
          </cell>
          <cell r="Z5211">
            <v>0</v>
          </cell>
        </row>
        <row r="5212">
          <cell r="B5212">
            <v>8</v>
          </cell>
          <cell r="Z5212">
            <v>0</v>
          </cell>
        </row>
        <row r="5213">
          <cell r="B5213">
            <v>8</v>
          </cell>
          <cell r="Z5213">
            <v>0</v>
          </cell>
        </row>
        <row r="5214">
          <cell r="B5214">
            <v>8</v>
          </cell>
          <cell r="Z5214">
            <v>0</v>
          </cell>
        </row>
        <row r="5215">
          <cell r="B5215">
            <v>8</v>
          </cell>
          <cell r="Z5215">
            <v>0</v>
          </cell>
        </row>
        <row r="5216">
          <cell r="B5216">
            <v>8</v>
          </cell>
          <cell r="Z5216">
            <v>0</v>
          </cell>
        </row>
        <row r="5217">
          <cell r="B5217">
            <v>8</v>
          </cell>
          <cell r="Z5217">
            <v>0</v>
          </cell>
        </row>
        <row r="5218">
          <cell r="B5218">
            <v>8</v>
          </cell>
          <cell r="Z5218">
            <v>0</v>
          </cell>
        </row>
        <row r="5219">
          <cell r="B5219">
            <v>8</v>
          </cell>
          <cell r="Z5219">
            <v>0</v>
          </cell>
        </row>
        <row r="5220">
          <cell r="B5220">
            <v>8</v>
          </cell>
          <cell r="Z5220">
            <v>0</v>
          </cell>
        </row>
        <row r="5221">
          <cell r="B5221">
            <v>8</v>
          </cell>
          <cell r="Z5221">
            <v>0</v>
          </cell>
        </row>
        <row r="5222">
          <cell r="B5222">
            <v>8</v>
          </cell>
          <cell r="Z5222">
            <v>0</v>
          </cell>
        </row>
        <row r="5223">
          <cell r="B5223">
            <v>8</v>
          </cell>
          <cell r="Z5223">
            <v>0</v>
          </cell>
        </row>
        <row r="5224">
          <cell r="B5224">
            <v>8</v>
          </cell>
          <cell r="Z5224">
            <v>0</v>
          </cell>
        </row>
        <row r="5225">
          <cell r="B5225">
            <v>8</v>
          </cell>
          <cell r="Z5225">
            <v>0</v>
          </cell>
        </row>
        <row r="5226">
          <cell r="B5226">
            <v>8</v>
          </cell>
          <cell r="Z5226">
            <v>0</v>
          </cell>
        </row>
        <row r="5227">
          <cell r="B5227">
            <v>8</v>
          </cell>
          <cell r="Z5227">
            <v>0</v>
          </cell>
        </row>
        <row r="5228">
          <cell r="B5228">
            <v>8</v>
          </cell>
          <cell r="Z5228">
            <v>0</v>
          </cell>
        </row>
        <row r="5229">
          <cell r="B5229">
            <v>8</v>
          </cell>
          <cell r="Z5229">
            <v>0</v>
          </cell>
        </row>
        <row r="5230">
          <cell r="B5230">
            <v>8</v>
          </cell>
          <cell r="Z5230">
            <v>0</v>
          </cell>
        </row>
        <row r="5231">
          <cell r="B5231">
            <v>8</v>
          </cell>
          <cell r="Z5231">
            <v>0</v>
          </cell>
        </row>
        <row r="5232">
          <cell r="B5232">
            <v>8</v>
          </cell>
          <cell r="Z5232">
            <v>0</v>
          </cell>
        </row>
        <row r="5233">
          <cell r="B5233">
            <v>8</v>
          </cell>
          <cell r="Z5233">
            <v>0</v>
          </cell>
        </row>
        <row r="5234">
          <cell r="B5234">
            <v>8</v>
          </cell>
          <cell r="Z5234">
            <v>0</v>
          </cell>
        </row>
        <row r="5235">
          <cell r="B5235">
            <v>8</v>
          </cell>
          <cell r="Z5235">
            <v>0</v>
          </cell>
        </row>
        <row r="5236">
          <cell r="B5236">
            <v>8</v>
          </cell>
          <cell r="Z5236">
            <v>0</v>
          </cell>
        </row>
        <row r="5237">
          <cell r="B5237">
            <v>8</v>
          </cell>
          <cell r="Z5237">
            <v>0</v>
          </cell>
        </row>
        <row r="5238">
          <cell r="B5238">
            <v>8</v>
          </cell>
          <cell r="Z5238">
            <v>0</v>
          </cell>
        </row>
        <row r="5239">
          <cell r="B5239">
            <v>8</v>
          </cell>
          <cell r="Z5239">
            <v>0</v>
          </cell>
        </row>
        <row r="5240">
          <cell r="B5240">
            <v>8</v>
          </cell>
          <cell r="Z5240">
            <v>0</v>
          </cell>
        </row>
        <row r="5241">
          <cell r="B5241">
            <v>8</v>
          </cell>
          <cell r="Z5241">
            <v>0</v>
          </cell>
        </row>
        <row r="5242">
          <cell r="B5242">
            <v>8</v>
          </cell>
          <cell r="Z5242">
            <v>0</v>
          </cell>
        </row>
        <row r="5243">
          <cell r="B5243">
            <v>8</v>
          </cell>
          <cell r="Z5243">
            <v>0</v>
          </cell>
        </row>
        <row r="5244">
          <cell r="B5244">
            <v>8</v>
          </cell>
          <cell r="Z5244">
            <v>0</v>
          </cell>
        </row>
        <row r="5245">
          <cell r="B5245">
            <v>8</v>
          </cell>
          <cell r="Z5245">
            <v>0</v>
          </cell>
        </row>
        <row r="5246">
          <cell r="B5246">
            <v>8</v>
          </cell>
          <cell r="Z5246">
            <v>0</v>
          </cell>
        </row>
        <row r="5247">
          <cell r="B5247">
            <v>8</v>
          </cell>
          <cell r="Z5247">
            <v>0</v>
          </cell>
        </row>
        <row r="5248">
          <cell r="B5248">
            <v>8</v>
          </cell>
          <cell r="Z5248">
            <v>0</v>
          </cell>
        </row>
        <row r="5249">
          <cell r="B5249">
            <v>8</v>
          </cell>
          <cell r="Z5249">
            <v>0</v>
          </cell>
        </row>
        <row r="5250">
          <cell r="B5250">
            <v>8</v>
          </cell>
          <cell r="Z5250">
            <v>0</v>
          </cell>
        </row>
        <row r="5251">
          <cell r="B5251">
            <v>8</v>
          </cell>
          <cell r="Z5251">
            <v>0</v>
          </cell>
        </row>
        <row r="5252">
          <cell r="B5252">
            <v>8</v>
          </cell>
          <cell r="Z5252">
            <v>0</v>
          </cell>
        </row>
        <row r="5253">
          <cell r="B5253">
            <v>8</v>
          </cell>
          <cell r="Z5253">
            <v>0</v>
          </cell>
        </row>
        <row r="5254">
          <cell r="B5254">
            <v>8</v>
          </cell>
          <cell r="Z5254">
            <v>0</v>
          </cell>
        </row>
        <row r="5255">
          <cell r="B5255">
            <v>8</v>
          </cell>
          <cell r="Z5255">
            <v>0</v>
          </cell>
        </row>
        <row r="5256">
          <cell r="B5256">
            <v>8</v>
          </cell>
          <cell r="Z5256">
            <v>0</v>
          </cell>
        </row>
        <row r="5257">
          <cell r="B5257">
            <v>8</v>
          </cell>
          <cell r="Z5257">
            <v>0</v>
          </cell>
        </row>
        <row r="5258">
          <cell r="B5258">
            <v>8</v>
          </cell>
          <cell r="Z5258">
            <v>0</v>
          </cell>
        </row>
        <row r="5259">
          <cell r="B5259">
            <v>8</v>
          </cell>
          <cell r="Z5259">
            <v>0</v>
          </cell>
        </row>
        <row r="5260">
          <cell r="B5260">
            <v>8</v>
          </cell>
          <cell r="Z5260">
            <v>0</v>
          </cell>
        </row>
        <row r="5261">
          <cell r="B5261">
            <v>8</v>
          </cell>
          <cell r="Z5261">
            <v>0</v>
          </cell>
        </row>
        <row r="5262">
          <cell r="B5262">
            <v>8</v>
          </cell>
          <cell r="Z5262">
            <v>0</v>
          </cell>
        </row>
        <row r="5263">
          <cell r="B5263">
            <v>8</v>
          </cell>
          <cell r="Z5263">
            <v>0</v>
          </cell>
        </row>
        <row r="5264">
          <cell r="B5264">
            <v>8</v>
          </cell>
          <cell r="Z5264">
            <v>0</v>
          </cell>
        </row>
        <row r="5265">
          <cell r="B5265">
            <v>8</v>
          </cell>
          <cell r="Z5265">
            <v>0</v>
          </cell>
        </row>
        <row r="5266">
          <cell r="B5266">
            <v>8</v>
          </cell>
          <cell r="Z5266">
            <v>0</v>
          </cell>
        </row>
        <row r="5267">
          <cell r="B5267">
            <v>8</v>
          </cell>
          <cell r="Z5267">
            <v>0</v>
          </cell>
        </row>
        <row r="5268">
          <cell r="B5268">
            <v>8</v>
          </cell>
          <cell r="Z5268">
            <v>0</v>
          </cell>
        </row>
        <row r="5269">
          <cell r="B5269">
            <v>8</v>
          </cell>
          <cell r="Z5269">
            <v>0</v>
          </cell>
        </row>
        <row r="5270">
          <cell r="B5270">
            <v>8</v>
          </cell>
          <cell r="Z5270">
            <v>0</v>
          </cell>
        </row>
        <row r="5271">
          <cell r="B5271">
            <v>8</v>
          </cell>
          <cell r="Z5271">
            <v>0</v>
          </cell>
        </row>
        <row r="5272">
          <cell r="B5272">
            <v>8</v>
          </cell>
          <cell r="Z5272">
            <v>0</v>
          </cell>
        </row>
        <row r="5273">
          <cell r="B5273">
            <v>8</v>
          </cell>
          <cell r="Z5273">
            <v>0</v>
          </cell>
        </row>
        <row r="5274">
          <cell r="B5274">
            <v>8</v>
          </cell>
          <cell r="Z5274">
            <v>0</v>
          </cell>
        </row>
        <row r="5275">
          <cell r="B5275">
            <v>8</v>
          </cell>
          <cell r="Z5275">
            <v>0</v>
          </cell>
        </row>
        <row r="5276">
          <cell r="B5276">
            <v>8</v>
          </cell>
          <cell r="Z5276">
            <v>0</v>
          </cell>
        </row>
        <row r="5277">
          <cell r="B5277">
            <v>8</v>
          </cell>
          <cell r="Z5277">
            <v>0</v>
          </cell>
        </row>
        <row r="5278">
          <cell r="B5278">
            <v>8</v>
          </cell>
          <cell r="Z5278">
            <v>0</v>
          </cell>
        </row>
        <row r="5279">
          <cell r="B5279">
            <v>8</v>
          </cell>
          <cell r="Z5279">
            <v>0</v>
          </cell>
        </row>
        <row r="5280">
          <cell r="B5280">
            <v>8</v>
          </cell>
          <cell r="Z5280">
            <v>0</v>
          </cell>
        </row>
        <row r="5281">
          <cell r="B5281">
            <v>8</v>
          </cell>
          <cell r="Z5281">
            <v>0</v>
          </cell>
        </row>
        <row r="5282">
          <cell r="B5282">
            <v>8</v>
          </cell>
          <cell r="Z5282">
            <v>0</v>
          </cell>
        </row>
        <row r="5283">
          <cell r="B5283">
            <v>8</v>
          </cell>
          <cell r="Z5283">
            <v>0</v>
          </cell>
        </row>
        <row r="5284">
          <cell r="B5284">
            <v>8</v>
          </cell>
          <cell r="Z5284">
            <v>0</v>
          </cell>
        </row>
        <row r="5285">
          <cell r="B5285">
            <v>8</v>
          </cell>
          <cell r="Z5285">
            <v>0</v>
          </cell>
        </row>
        <row r="5286">
          <cell r="B5286">
            <v>8</v>
          </cell>
          <cell r="Z5286">
            <v>0</v>
          </cell>
        </row>
        <row r="5287">
          <cell r="B5287">
            <v>8</v>
          </cell>
          <cell r="Z5287">
            <v>0</v>
          </cell>
        </row>
        <row r="5288">
          <cell r="B5288">
            <v>8</v>
          </cell>
          <cell r="Z5288">
            <v>0</v>
          </cell>
        </row>
        <row r="5289">
          <cell r="B5289">
            <v>8</v>
          </cell>
          <cell r="Z5289">
            <v>0</v>
          </cell>
        </row>
        <row r="5290">
          <cell r="B5290">
            <v>8</v>
          </cell>
          <cell r="Z5290">
            <v>0</v>
          </cell>
        </row>
        <row r="5291">
          <cell r="B5291">
            <v>8</v>
          </cell>
          <cell r="Z5291">
            <v>0</v>
          </cell>
        </row>
        <row r="5292">
          <cell r="B5292">
            <v>8</v>
          </cell>
          <cell r="Z5292">
            <v>0</v>
          </cell>
        </row>
        <row r="5293">
          <cell r="B5293">
            <v>8</v>
          </cell>
          <cell r="Z5293">
            <v>0</v>
          </cell>
        </row>
        <row r="5294">
          <cell r="B5294">
            <v>8</v>
          </cell>
          <cell r="Z5294">
            <v>0</v>
          </cell>
        </row>
        <row r="5295">
          <cell r="B5295">
            <v>8</v>
          </cell>
          <cell r="Z5295">
            <v>0</v>
          </cell>
        </row>
        <row r="5296">
          <cell r="B5296">
            <v>8</v>
          </cell>
          <cell r="Z5296">
            <v>0</v>
          </cell>
        </row>
        <row r="5297">
          <cell r="B5297">
            <v>8</v>
          </cell>
          <cell r="Z5297">
            <v>0</v>
          </cell>
        </row>
        <row r="5298">
          <cell r="B5298">
            <v>8</v>
          </cell>
          <cell r="Z5298">
            <v>0</v>
          </cell>
        </row>
        <row r="5299">
          <cell r="B5299">
            <v>8</v>
          </cell>
          <cell r="Z5299">
            <v>0</v>
          </cell>
        </row>
        <row r="5300">
          <cell r="B5300">
            <v>8</v>
          </cell>
          <cell r="Z5300">
            <v>0</v>
          </cell>
        </row>
        <row r="5301">
          <cell r="B5301">
            <v>8</v>
          </cell>
          <cell r="Z5301">
            <v>0</v>
          </cell>
        </row>
        <row r="5302">
          <cell r="B5302">
            <v>8</v>
          </cell>
          <cell r="Z5302">
            <v>0</v>
          </cell>
        </row>
        <row r="5303">
          <cell r="B5303">
            <v>8</v>
          </cell>
          <cell r="Z5303">
            <v>0</v>
          </cell>
        </row>
        <row r="5304">
          <cell r="B5304">
            <v>8</v>
          </cell>
          <cell r="Z5304">
            <v>0</v>
          </cell>
        </row>
        <row r="5305">
          <cell r="B5305">
            <v>8</v>
          </cell>
          <cell r="Z5305">
            <v>0</v>
          </cell>
        </row>
        <row r="5306">
          <cell r="B5306">
            <v>8</v>
          </cell>
          <cell r="Z5306">
            <v>0</v>
          </cell>
        </row>
        <row r="5307">
          <cell r="B5307">
            <v>8</v>
          </cell>
          <cell r="Z5307">
            <v>0</v>
          </cell>
        </row>
        <row r="5308">
          <cell r="B5308">
            <v>8</v>
          </cell>
          <cell r="Z5308">
            <v>0</v>
          </cell>
        </row>
        <row r="5309">
          <cell r="B5309">
            <v>8</v>
          </cell>
          <cell r="Z5309">
            <v>0</v>
          </cell>
        </row>
        <row r="5310">
          <cell r="B5310">
            <v>8</v>
          </cell>
          <cell r="Z5310">
            <v>0</v>
          </cell>
        </row>
        <row r="5311">
          <cell r="B5311">
            <v>8</v>
          </cell>
          <cell r="Z5311">
            <v>0</v>
          </cell>
        </row>
        <row r="5312">
          <cell r="B5312">
            <v>8</v>
          </cell>
          <cell r="Z5312">
            <v>0</v>
          </cell>
        </row>
        <row r="5313">
          <cell r="B5313">
            <v>8</v>
          </cell>
          <cell r="Z5313">
            <v>0</v>
          </cell>
        </row>
        <row r="5314">
          <cell r="B5314">
            <v>8</v>
          </cell>
          <cell r="Z5314">
            <v>0</v>
          </cell>
        </row>
        <row r="5315">
          <cell r="B5315">
            <v>8</v>
          </cell>
          <cell r="Z5315">
            <v>0</v>
          </cell>
        </row>
        <row r="5316">
          <cell r="B5316">
            <v>8</v>
          </cell>
          <cell r="Z5316">
            <v>0</v>
          </cell>
        </row>
        <row r="5317">
          <cell r="B5317">
            <v>8</v>
          </cell>
          <cell r="Z5317">
            <v>0</v>
          </cell>
        </row>
        <row r="5318">
          <cell r="B5318">
            <v>8</v>
          </cell>
          <cell r="Z5318">
            <v>0</v>
          </cell>
        </row>
        <row r="5319">
          <cell r="B5319">
            <v>8</v>
          </cell>
          <cell r="Z5319">
            <v>0</v>
          </cell>
        </row>
        <row r="5320">
          <cell r="B5320">
            <v>8</v>
          </cell>
          <cell r="Z5320">
            <v>0</v>
          </cell>
        </row>
        <row r="5321">
          <cell r="B5321">
            <v>8</v>
          </cell>
          <cell r="Z5321">
            <v>0</v>
          </cell>
        </row>
        <row r="5322">
          <cell r="B5322">
            <v>8</v>
          </cell>
          <cell r="Z5322">
            <v>0</v>
          </cell>
        </row>
        <row r="5323">
          <cell r="B5323">
            <v>8</v>
          </cell>
          <cell r="Z5323">
            <v>0</v>
          </cell>
        </row>
        <row r="5324">
          <cell r="B5324">
            <v>8</v>
          </cell>
          <cell r="Z5324">
            <v>0</v>
          </cell>
        </row>
        <row r="5325">
          <cell r="B5325">
            <v>8</v>
          </cell>
          <cell r="Z5325">
            <v>0</v>
          </cell>
        </row>
        <row r="5326">
          <cell r="B5326">
            <v>8</v>
          </cell>
          <cell r="Z5326">
            <v>0</v>
          </cell>
        </row>
        <row r="5327">
          <cell r="B5327">
            <v>8</v>
          </cell>
          <cell r="Z5327">
            <v>0</v>
          </cell>
        </row>
        <row r="5328">
          <cell r="B5328">
            <v>8</v>
          </cell>
          <cell r="Z5328">
            <v>0</v>
          </cell>
        </row>
        <row r="5329">
          <cell r="B5329">
            <v>8</v>
          </cell>
          <cell r="Z5329">
            <v>0</v>
          </cell>
        </row>
        <row r="5330">
          <cell r="B5330">
            <v>8</v>
          </cell>
          <cell r="Z5330">
            <v>0</v>
          </cell>
        </row>
        <row r="5331">
          <cell r="B5331">
            <v>8</v>
          </cell>
          <cell r="Z5331">
            <v>0</v>
          </cell>
        </row>
        <row r="5332">
          <cell r="B5332">
            <v>8</v>
          </cell>
          <cell r="Z5332">
            <v>0</v>
          </cell>
        </row>
        <row r="5333">
          <cell r="B5333">
            <v>8</v>
          </cell>
          <cell r="Z5333">
            <v>0</v>
          </cell>
        </row>
        <row r="5334">
          <cell r="B5334">
            <v>8</v>
          </cell>
          <cell r="Z5334">
            <v>0</v>
          </cell>
        </row>
        <row r="5335">
          <cell r="B5335">
            <v>8</v>
          </cell>
          <cell r="Z5335">
            <v>0</v>
          </cell>
        </row>
        <row r="5336">
          <cell r="B5336">
            <v>8</v>
          </cell>
          <cell r="Z5336">
            <v>0</v>
          </cell>
        </row>
        <row r="5337">
          <cell r="B5337">
            <v>8</v>
          </cell>
          <cell r="Z5337">
            <v>0</v>
          </cell>
        </row>
        <row r="5338">
          <cell r="B5338">
            <v>8</v>
          </cell>
          <cell r="Z5338">
            <v>0</v>
          </cell>
        </row>
        <row r="5339">
          <cell r="B5339">
            <v>8</v>
          </cell>
          <cell r="Z5339">
            <v>0</v>
          </cell>
        </row>
        <row r="5340">
          <cell r="B5340">
            <v>8</v>
          </cell>
          <cell r="Z5340">
            <v>0</v>
          </cell>
        </row>
        <row r="5341">
          <cell r="B5341">
            <v>8</v>
          </cell>
          <cell r="Z5341">
            <v>0</v>
          </cell>
        </row>
        <row r="5342">
          <cell r="B5342">
            <v>8</v>
          </cell>
          <cell r="Z5342">
            <v>0</v>
          </cell>
        </row>
        <row r="5343">
          <cell r="B5343">
            <v>8</v>
          </cell>
          <cell r="Z5343">
            <v>0</v>
          </cell>
        </row>
        <row r="5344">
          <cell r="B5344">
            <v>8</v>
          </cell>
          <cell r="Z5344">
            <v>0</v>
          </cell>
        </row>
        <row r="5345">
          <cell r="B5345">
            <v>8</v>
          </cell>
          <cell r="Z5345">
            <v>0</v>
          </cell>
        </row>
        <row r="5346">
          <cell r="B5346">
            <v>8</v>
          </cell>
          <cell r="Z5346">
            <v>0</v>
          </cell>
        </row>
        <row r="5347">
          <cell r="B5347">
            <v>8</v>
          </cell>
          <cell r="Z5347">
            <v>0</v>
          </cell>
        </row>
        <row r="5348">
          <cell r="B5348">
            <v>8</v>
          </cell>
          <cell r="Z5348">
            <v>0</v>
          </cell>
        </row>
        <row r="5349">
          <cell r="B5349">
            <v>8</v>
          </cell>
          <cell r="Z5349">
            <v>0</v>
          </cell>
        </row>
        <row r="5350">
          <cell r="B5350">
            <v>8</v>
          </cell>
          <cell r="Z5350">
            <v>0</v>
          </cell>
        </row>
        <row r="5351">
          <cell r="B5351">
            <v>8</v>
          </cell>
          <cell r="Z5351">
            <v>0</v>
          </cell>
        </row>
        <row r="5352">
          <cell r="B5352">
            <v>8</v>
          </cell>
          <cell r="Z5352">
            <v>0</v>
          </cell>
        </row>
        <row r="5353">
          <cell r="B5353">
            <v>8</v>
          </cell>
          <cell r="Z5353">
            <v>0</v>
          </cell>
        </row>
        <row r="5354">
          <cell r="B5354">
            <v>8</v>
          </cell>
          <cell r="Z5354">
            <v>0</v>
          </cell>
        </row>
        <row r="5355">
          <cell r="B5355">
            <v>8</v>
          </cell>
          <cell r="Z5355">
            <v>0</v>
          </cell>
        </row>
        <row r="5356">
          <cell r="B5356">
            <v>8</v>
          </cell>
          <cell r="Z5356">
            <v>0</v>
          </cell>
        </row>
        <row r="5357">
          <cell r="B5357">
            <v>8</v>
          </cell>
          <cell r="Z5357">
            <v>0</v>
          </cell>
        </row>
        <row r="5358">
          <cell r="B5358">
            <v>8</v>
          </cell>
          <cell r="Z5358">
            <v>0</v>
          </cell>
        </row>
        <row r="5359">
          <cell r="B5359">
            <v>8</v>
          </cell>
          <cell r="Z5359">
            <v>0</v>
          </cell>
        </row>
        <row r="5360">
          <cell r="B5360">
            <v>8</v>
          </cell>
          <cell r="Z5360">
            <v>0</v>
          </cell>
        </row>
        <row r="5361">
          <cell r="B5361">
            <v>8</v>
          </cell>
          <cell r="Z5361">
            <v>0</v>
          </cell>
        </row>
        <row r="5362">
          <cell r="B5362">
            <v>8</v>
          </cell>
          <cell r="Z5362">
            <v>0</v>
          </cell>
        </row>
        <row r="5363">
          <cell r="B5363">
            <v>8</v>
          </cell>
          <cell r="Z5363">
            <v>0</v>
          </cell>
        </row>
        <row r="5364">
          <cell r="B5364">
            <v>8</v>
          </cell>
          <cell r="Z5364">
            <v>0</v>
          </cell>
        </row>
        <row r="5365">
          <cell r="B5365">
            <v>8</v>
          </cell>
          <cell r="Z5365">
            <v>0</v>
          </cell>
        </row>
        <row r="5366">
          <cell r="B5366">
            <v>8</v>
          </cell>
          <cell r="Z5366">
            <v>0</v>
          </cell>
        </row>
        <row r="5367">
          <cell r="B5367">
            <v>8</v>
          </cell>
          <cell r="Z5367">
            <v>0</v>
          </cell>
        </row>
        <row r="5368">
          <cell r="B5368">
            <v>8</v>
          </cell>
          <cell r="Z5368">
            <v>0</v>
          </cell>
        </row>
        <row r="5369">
          <cell r="B5369">
            <v>8</v>
          </cell>
          <cell r="Z5369">
            <v>0</v>
          </cell>
        </row>
        <row r="5370">
          <cell r="B5370">
            <v>8</v>
          </cell>
          <cell r="Z5370">
            <v>0</v>
          </cell>
        </row>
        <row r="5371">
          <cell r="B5371">
            <v>8</v>
          </cell>
          <cell r="Z5371">
            <v>0</v>
          </cell>
        </row>
        <row r="5372">
          <cell r="B5372">
            <v>8</v>
          </cell>
          <cell r="Z5372">
            <v>0</v>
          </cell>
        </row>
        <row r="5373">
          <cell r="B5373">
            <v>8</v>
          </cell>
          <cell r="Z5373">
            <v>0</v>
          </cell>
        </row>
        <row r="5374">
          <cell r="B5374">
            <v>8</v>
          </cell>
          <cell r="Z5374">
            <v>0</v>
          </cell>
        </row>
        <row r="5375">
          <cell r="B5375">
            <v>8</v>
          </cell>
          <cell r="Z5375">
            <v>0</v>
          </cell>
        </row>
        <row r="5376">
          <cell r="B5376">
            <v>8</v>
          </cell>
          <cell r="Z5376">
            <v>0</v>
          </cell>
        </row>
        <row r="5377">
          <cell r="B5377">
            <v>8</v>
          </cell>
          <cell r="Z5377">
            <v>0</v>
          </cell>
        </row>
        <row r="5378">
          <cell r="B5378">
            <v>8</v>
          </cell>
          <cell r="Z5378">
            <v>0</v>
          </cell>
        </row>
        <row r="5379">
          <cell r="B5379">
            <v>8</v>
          </cell>
          <cell r="Z5379">
            <v>0</v>
          </cell>
        </row>
        <row r="5380">
          <cell r="B5380">
            <v>8</v>
          </cell>
          <cell r="Z5380">
            <v>0</v>
          </cell>
        </row>
        <row r="5381">
          <cell r="B5381">
            <v>8</v>
          </cell>
          <cell r="Z5381">
            <v>0</v>
          </cell>
        </row>
        <row r="5382">
          <cell r="B5382">
            <v>8</v>
          </cell>
          <cell r="Z5382">
            <v>0</v>
          </cell>
        </row>
        <row r="5383">
          <cell r="B5383">
            <v>8</v>
          </cell>
          <cell r="Z5383">
            <v>0</v>
          </cell>
        </row>
        <row r="5384">
          <cell r="B5384">
            <v>8</v>
          </cell>
          <cell r="Z5384">
            <v>0</v>
          </cell>
        </row>
        <row r="5385">
          <cell r="B5385">
            <v>8</v>
          </cell>
          <cell r="Z5385">
            <v>0</v>
          </cell>
        </row>
        <row r="5386">
          <cell r="B5386">
            <v>8</v>
          </cell>
          <cell r="Z5386">
            <v>0</v>
          </cell>
        </row>
        <row r="5387">
          <cell r="B5387">
            <v>8</v>
          </cell>
          <cell r="Z5387">
            <v>0</v>
          </cell>
        </row>
        <row r="5388">
          <cell r="B5388">
            <v>8</v>
          </cell>
          <cell r="Z5388">
            <v>0</v>
          </cell>
        </row>
        <row r="5389">
          <cell r="B5389">
            <v>8</v>
          </cell>
          <cell r="Z5389">
            <v>0</v>
          </cell>
        </row>
        <row r="5390">
          <cell r="B5390">
            <v>8</v>
          </cell>
          <cell r="Z5390">
            <v>0</v>
          </cell>
        </row>
        <row r="5391">
          <cell r="B5391">
            <v>8</v>
          </cell>
          <cell r="Z5391">
            <v>0</v>
          </cell>
        </row>
        <row r="5392">
          <cell r="B5392">
            <v>8</v>
          </cell>
          <cell r="Z5392">
            <v>0</v>
          </cell>
        </row>
        <row r="5393">
          <cell r="B5393">
            <v>8</v>
          </cell>
          <cell r="Z5393">
            <v>0</v>
          </cell>
        </row>
        <row r="5394">
          <cell r="B5394">
            <v>8</v>
          </cell>
          <cell r="Z5394">
            <v>0</v>
          </cell>
        </row>
        <row r="5395">
          <cell r="B5395">
            <v>8</v>
          </cell>
          <cell r="Z5395">
            <v>0</v>
          </cell>
        </row>
        <row r="5396">
          <cell r="B5396">
            <v>8</v>
          </cell>
          <cell r="Z5396">
            <v>0</v>
          </cell>
        </row>
        <row r="5397">
          <cell r="B5397">
            <v>8</v>
          </cell>
          <cell r="Z5397">
            <v>0</v>
          </cell>
        </row>
        <row r="5398">
          <cell r="B5398">
            <v>8</v>
          </cell>
          <cell r="Z5398">
            <v>0</v>
          </cell>
        </row>
        <row r="5399">
          <cell r="B5399">
            <v>8</v>
          </cell>
          <cell r="Z5399">
            <v>0</v>
          </cell>
        </row>
        <row r="5400">
          <cell r="B5400">
            <v>8</v>
          </cell>
          <cell r="Z5400">
            <v>0</v>
          </cell>
        </row>
        <row r="5401">
          <cell r="B5401">
            <v>8</v>
          </cell>
          <cell r="Z5401">
            <v>0</v>
          </cell>
        </row>
        <row r="5402">
          <cell r="B5402">
            <v>8</v>
          </cell>
          <cell r="Z5402">
            <v>0</v>
          </cell>
        </row>
        <row r="5403">
          <cell r="B5403">
            <v>8</v>
          </cell>
          <cell r="Z5403">
            <v>0</v>
          </cell>
        </row>
        <row r="5404">
          <cell r="B5404">
            <v>8</v>
          </cell>
          <cell r="Z5404">
            <v>0</v>
          </cell>
        </row>
        <row r="5405">
          <cell r="B5405">
            <v>8</v>
          </cell>
          <cell r="Z5405">
            <v>0</v>
          </cell>
        </row>
        <row r="5406">
          <cell r="B5406">
            <v>8</v>
          </cell>
          <cell r="Z5406">
            <v>0</v>
          </cell>
        </row>
        <row r="5407">
          <cell r="B5407">
            <v>8</v>
          </cell>
          <cell r="Z5407">
            <v>0</v>
          </cell>
        </row>
        <row r="5408">
          <cell r="B5408">
            <v>8</v>
          </cell>
          <cell r="Z5408">
            <v>0</v>
          </cell>
        </row>
        <row r="5409">
          <cell r="B5409">
            <v>8</v>
          </cell>
          <cell r="Z5409">
            <v>0</v>
          </cell>
        </row>
        <row r="5410">
          <cell r="B5410">
            <v>8</v>
          </cell>
          <cell r="Z5410">
            <v>0</v>
          </cell>
        </row>
        <row r="5411">
          <cell r="B5411">
            <v>8</v>
          </cell>
          <cell r="Z5411">
            <v>0</v>
          </cell>
        </row>
        <row r="5412">
          <cell r="B5412">
            <v>8</v>
          </cell>
          <cell r="Z5412">
            <v>0</v>
          </cell>
        </row>
        <row r="5413">
          <cell r="B5413">
            <v>8</v>
          </cell>
          <cell r="Z5413">
            <v>0</v>
          </cell>
        </row>
        <row r="5414">
          <cell r="B5414">
            <v>8</v>
          </cell>
          <cell r="Z5414">
            <v>0</v>
          </cell>
        </row>
        <row r="5415">
          <cell r="B5415">
            <v>8</v>
          </cell>
          <cell r="Z5415">
            <v>0</v>
          </cell>
        </row>
        <row r="5416">
          <cell r="B5416">
            <v>8</v>
          </cell>
          <cell r="Z5416">
            <v>0</v>
          </cell>
        </row>
        <row r="5417">
          <cell r="B5417">
            <v>8</v>
          </cell>
          <cell r="Z5417">
            <v>0</v>
          </cell>
        </row>
        <row r="5418">
          <cell r="B5418">
            <v>8</v>
          </cell>
          <cell r="Z5418">
            <v>0</v>
          </cell>
        </row>
        <row r="5419">
          <cell r="B5419">
            <v>8</v>
          </cell>
          <cell r="Z5419">
            <v>0</v>
          </cell>
        </row>
        <row r="5420">
          <cell r="B5420">
            <v>8</v>
          </cell>
          <cell r="Z5420">
            <v>0</v>
          </cell>
        </row>
        <row r="5421">
          <cell r="B5421">
            <v>8</v>
          </cell>
          <cell r="Z5421">
            <v>0</v>
          </cell>
        </row>
        <row r="5422">
          <cell r="B5422">
            <v>8</v>
          </cell>
          <cell r="Z5422">
            <v>0</v>
          </cell>
        </row>
        <row r="5423">
          <cell r="B5423">
            <v>8</v>
          </cell>
          <cell r="Z5423">
            <v>0</v>
          </cell>
        </row>
        <row r="5424">
          <cell r="B5424">
            <v>8</v>
          </cell>
          <cell r="Z5424">
            <v>0</v>
          </cell>
        </row>
        <row r="5425">
          <cell r="B5425">
            <v>8</v>
          </cell>
          <cell r="Z5425">
            <v>0</v>
          </cell>
        </row>
        <row r="5426">
          <cell r="B5426">
            <v>8</v>
          </cell>
          <cell r="Z5426">
            <v>0</v>
          </cell>
        </row>
        <row r="5427">
          <cell r="B5427">
            <v>8</v>
          </cell>
          <cell r="Z5427">
            <v>0</v>
          </cell>
        </row>
        <row r="5428">
          <cell r="B5428">
            <v>8</v>
          </cell>
          <cell r="Z5428">
            <v>0</v>
          </cell>
        </row>
        <row r="5429">
          <cell r="B5429">
            <v>8</v>
          </cell>
          <cell r="Z5429">
            <v>0</v>
          </cell>
        </row>
        <row r="5430">
          <cell r="B5430">
            <v>8</v>
          </cell>
          <cell r="Z5430">
            <v>0</v>
          </cell>
        </row>
        <row r="5431">
          <cell r="B5431">
            <v>8</v>
          </cell>
          <cell r="Z5431">
            <v>0</v>
          </cell>
        </row>
        <row r="5432">
          <cell r="B5432">
            <v>8</v>
          </cell>
          <cell r="Z5432">
            <v>0</v>
          </cell>
        </row>
        <row r="5433">
          <cell r="B5433">
            <v>8</v>
          </cell>
          <cell r="Z5433">
            <v>0</v>
          </cell>
        </row>
        <row r="5434">
          <cell r="B5434">
            <v>8</v>
          </cell>
          <cell r="Z5434">
            <v>0</v>
          </cell>
        </row>
        <row r="5435">
          <cell r="B5435">
            <v>8</v>
          </cell>
          <cell r="Z5435">
            <v>0</v>
          </cell>
        </row>
        <row r="5436">
          <cell r="B5436">
            <v>8</v>
          </cell>
          <cell r="Z5436">
            <v>0</v>
          </cell>
        </row>
        <row r="5437">
          <cell r="B5437">
            <v>8</v>
          </cell>
          <cell r="Z5437">
            <v>0</v>
          </cell>
        </row>
        <row r="5438">
          <cell r="B5438">
            <v>8</v>
          </cell>
          <cell r="Z5438">
            <v>0</v>
          </cell>
        </row>
        <row r="5439">
          <cell r="B5439">
            <v>8</v>
          </cell>
          <cell r="Z5439">
            <v>0</v>
          </cell>
        </row>
        <row r="5440">
          <cell r="B5440">
            <v>8</v>
          </cell>
          <cell r="Z5440">
            <v>0</v>
          </cell>
        </row>
        <row r="5441">
          <cell r="B5441">
            <v>8</v>
          </cell>
          <cell r="Z5441">
            <v>0</v>
          </cell>
        </row>
        <row r="5442">
          <cell r="B5442">
            <v>8</v>
          </cell>
          <cell r="Z5442">
            <v>0</v>
          </cell>
        </row>
        <row r="5443">
          <cell r="B5443">
            <v>8</v>
          </cell>
          <cell r="Z5443">
            <v>0</v>
          </cell>
        </row>
        <row r="5444">
          <cell r="B5444">
            <v>8</v>
          </cell>
          <cell r="Z5444">
            <v>0</v>
          </cell>
        </row>
        <row r="5445">
          <cell r="B5445">
            <v>8</v>
          </cell>
          <cell r="Z5445">
            <v>0</v>
          </cell>
        </row>
        <row r="5446">
          <cell r="B5446">
            <v>8</v>
          </cell>
          <cell r="Z5446">
            <v>0</v>
          </cell>
        </row>
        <row r="5447">
          <cell r="B5447">
            <v>8</v>
          </cell>
          <cell r="Z5447">
            <v>0</v>
          </cell>
        </row>
        <row r="5448">
          <cell r="B5448">
            <v>8</v>
          </cell>
          <cell r="Z5448">
            <v>0</v>
          </cell>
        </row>
        <row r="5449">
          <cell r="B5449">
            <v>8</v>
          </cell>
          <cell r="Z5449">
            <v>0</v>
          </cell>
        </row>
        <row r="5450">
          <cell r="B5450">
            <v>8</v>
          </cell>
          <cell r="Z5450">
            <v>0</v>
          </cell>
        </row>
        <row r="5451">
          <cell r="B5451">
            <v>8</v>
          </cell>
          <cell r="Z5451">
            <v>0</v>
          </cell>
        </row>
        <row r="5452">
          <cell r="B5452">
            <v>8</v>
          </cell>
          <cell r="Z5452">
            <v>0</v>
          </cell>
        </row>
        <row r="5453">
          <cell r="B5453">
            <v>8</v>
          </cell>
          <cell r="Z5453">
            <v>0</v>
          </cell>
        </row>
        <row r="5454">
          <cell r="B5454">
            <v>8</v>
          </cell>
          <cell r="Z5454">
            <v>0</v>
          </cell>
        </row>
        <row r="5455">
          <cell r="B5455">
            <v>8</v>
          </cell>
          <cell r="Z5455">
            <v>0</v>
          </cell>
        </row>
        <row r="5456">
          <cell r="B5456">
            <v>8</v>
          </cell>
          <cell r="Z5456">
            <v>0</v>
          </cell>
        </row>
        <row r="5457">
          <cell r="B5457">
            <v>8</v>
          </cell>
          <cell r="Z5457">
            <v>0</v>
          </cell>
        </row>
        <row r="5458">
          <cell r="B5458">
            <v>8</v>
          </cell>
          <cell r="Z5458">
            <v>0</v>
          </cell>
        </row>
        <row r="5459">
          <cell r="B5459">
            <v>8</v>
          </cell>
          <cell r="Z5459">
            <v>0</v>
          </cell>
        </row>
        <row r="5460">
          <cell r="B5460">
            <v>8</v>
          </cell>
          <cell r="Z5460">
            <v>0</v>
          </cell>
        </row>
        <row r="5461">
          <cell r="B5461">
            <v>8</v>
          </cell>
          <cell r="Z5461">
            <v>0</v>
          </cell>
        </row>
        <row r="5462">
          <cell r="B5462">
            <v>8</v>
          </cell>
          <cell r="Z5462">
            <v>0</v>
          </cell>
        </row>
        <row r="5463">
          <cell r="B5463">
            <v>8</v>
          </cell>
          <cell r="Z5463">
            <v>0</v>
          </cell>
        </row>
        <row r="5464">
          <cell r="B5464">
            <v>8</v>
          </cell>
          <cell r="Z5464">
            <v>0</v>
          </cell>
        </row>
        <row r="5465">
          <cell r="B5465">
            <v>8</v>
          </cell>
          <cell r="Z5465">
            <v>0</v>
          </cell>
        </row>
        <row r="5466">
          <cell r="B5466">
            <v>8</v>
          </cell>
          <cell r="Z5466">
            <v>0</v>
          </cell>
        </row>
        <row r="5467">
          <cell r="B5467">
            <v>8</v>
          </cell>
          <cell r="Z5467">
            <v>0</v>
          </cell>
        </row>
        <row r="5468">
          <cell r="B5468">
            <v>8</v>
          </cell>
          <cell r="Z5468">
            <v>0</v>
          </cell>
        </row>
        <row r="5469">
          <cell r="B5469">
            <v>8</v>
          </cell>
          <cell r="Z5469">
            <v>0</v>
          </cell>
        </row>
        <row r="5470">
          <cell r="B5470">
            <v>8</v>
          </cell>
          <cell r="Z5470">
            <v>0</v>
          </cell>
        </row>
        <row r="5471">
          <cell r="B5471">
            <v>8</v>
          </cell>
          <cell r="Z5471">
            <v>0</v>
          </cell>
        </row>
        <row r="5472">
          <cell r="B5472">
            <v>8</v>
          </cell>
          <cell r="Z5472">
            <v>0</v>
          </cell>
        </row>
        <row r="5473">
          <cell r="B5473">
            <v>8</v>
          </cell>
          <cell r="Z5473">
            <v>0</v>
          </cell>
        </row>
        <row r="5474">
          <cell r="B5474">
            <v>8</v>
          </cell>
          <cell r="Z5474">
            <v>0</v>
          </cell>
        </row>
        <row r="5475">
          <cell r="B5475">
            <v>8</v>
          </cell>
          <cell r="Z5475">
            <v>0</v>
          </cell>
        </row>
        <row r="5476">
          <cell r="B5476">
            <v>8</v>
          </cell>
          <cell r="Z5476">
            <v>0</v>
          </cell>
        </row>
        <row r="5477">
          <cell r="B5477">
            <v>8</v>
          </cell>
          <cell r="Z5477">
            <v>0</v>
          </cell>
        </row>
        <row r="5478">
          <cell r="B5478">
            <v>8</v>
          </cell>
          <cell r="Z5478">
            <v>0</v>
          </cell>
        </row>
        <row r="5479">
          <cell r="B5479">
            <v>8</v>
          </cell>
          <cell r="Z5479">
            <v>0</v>
          </cell>
        </row>
        <row r="5480">
          <cell r="B5480">
            <v>8</v>
          </cell>
          <cell r="Z5480">
            <v>0</v>
          </cell>
        </row>
        <row r="5481">
          <cell r="B5481">
            <v>8</v>
          </cell>
          <cell r="Z5481">
            <v>0</v>
          </cell>
        </row>
        <row r="5482">
          <cell r="B5482">
            <v>8</v>
          </cell>
          <cell r="Z5482">
            <v>0</v>
          </cell>
        </row>
        <row r="5483">
          <cell r="B5483">
            <v>8</v>
          </cell>
          <cell r="Z5483">
            <v>0</v>
          </cell>
        </row>
        <row r="5484">
          <cell r="B5484">
            <v>8</v>
          </cell>
          <cell r="Z5484">
            <v>0</v>
          </cell>
        </row>
        <row r="5485">
          <cell r="B5485">
            <v>8</v>
          </cell>
          <cell r="Z5485">
            <v>0</v>
          </cell>
        </row>
        <row r="5486">
          <cell r="B5486">
            <v>8</v>
          </cell>
          <cell r="Z5486">
            <v>0</v>
          </cell>
        </row>
        <row r="5487">
          <cell r="B5487">
            <v>8</v>
          </cell>
          <cell r="Z5487">
            <v>0</v>
          </cell>
        </row>
        <row r="5488">
          <cell r="B5488">
            <v>8</v>
          </cell>
          <cell r="Z5488">
            <v>0</v>
          </cell>
        </row>
        <row r="5489">
          <cell r="B5489">
            <v>8</v>
          </cell>
          <cell r="Z5489">
            <v>0</v>
          </cell>
        </row>
        <row r="5490">
          <cell r="B5490">
            <v>8</v>
          </cell>
          <cell r="Z5490">
            <v>0</v>
          </cell>
        </row>
        <row r="5491">
          <cell r="B5491">
            <v>8</v>
          </cell>
          <cell r="Z5491">
            <v>0</v>
          </cell>
        </row>
        <row r="5492">
          <cell r="B5492">
            <v>8</v>
          </cell>
          <cell r="Z5492">
            <v>0</v>
          </cell>
        </row>
        <row r="5493">
          <cell r="B5493">
            <v>8</v>
          </cell>
          <cell r="Z5493">
            <v>0</v>
          </cell>
        </row>
        <row r="5494">
          <cell r="B5494">
            <v>8</v>
          </cell>
          <cell r="Z5494">
            <v>0</v>
          </cell>
        </row>
        <row r="5495">
          <cell r="B5495">
            <v>8</v>
          </cell>
          <cell r="Z5495">
            <v>0</v>
          </cell>
        </row>
        <row r="5496">
          <cell r="B5496">
            <v>8</v>
          </cell>
          <cell r="Z5496">
            <v>0</v>
          </cell>
        </row>
        <row r="5497">
          <cell r="B5497">
            <v>8</v>
          </cell>
          <cell r="Z5497">
            <v>0</v>
          </cell>
        </row>
        <row r="5498">
          <cell r="B5498">
            <v>8</v>
          </cell>
          <cell r="Z5498">
            <v>0</v>
          </cell>
        </row>
        <row r="5499">
          <cell r="B5499">
            <v>8</v>
          </cell>
          <cell r="Z5499">
            <v>0</v>
          </cell>
        </row>
        <row r="5500">
          <cell r="B5500">
            <v>8</v>
          </cell>
          <cell r="Z5500">
            <v>0</v>
          </cell>
        </row>
        <row r="5501">
          <cell r="B5501">
            <v>8</v>
          </cell>
          <cell r="Z5501">
            <v>0</v>
          </cell>
        </row>
        <row r="5502">
          <cell r="B5502">
            <v>8</v>
          </cell>
          <cell r="Z5502">
            <v>0</v>
          </cell>
        </row>
        <row r="5503">
          <cell r="B5503">
            <v>8</v>
          </cell>
          <cell r="Z5503">
            <v>0</v>
          </cell>
        </row>
        <row r="5504">
          <cell r="B5504">
            <v>8</v>
          </cell>
          <cell r="Z5504">
            <v>0</v>
          </cell>
        </row>
        <row r="5505">
          <cell r="B5505">
            <v>8</v>
          </cell>
          <cell r="Z5505">
            <v>0</v>
          </cell>
        </row>
        <row r="5506">
          <cell r="B5506">
            <v>8</v>
          </cell>
          <cell r="Z5506">
            <v>0</v>
          </cell>
        </row>
        <row r="5507">
          <cell r="B5507">
            <v>8</v>
          </cell>
          <cell r="Z5507">
            <v>0</v>
          </cell>
        </row>
        <row r="5508">
          <cell r="B5508">
            <v>8</v>
          </cell>
          <cell r="Z5508">
            <v>0</v>
          </cell>
        </row>
        <row r="5509">
          <cell r="B5509">
            <v>8</v>
          </cell>
          <cell r="Z5509">
            <v>0</v>
          </cell>
        </row>
        <row r="5510">
          <cell r="B5510">
            <v>8</v>
          </cell>
          <cell r="Z5510">
            <v>0</v>
          </cell>
        </row>
        <row r="5511">
          <cell r="B5511">
            <v>8</v>
          </cell>
          <cell r="Z5511">
            <v>0</v>
          </cell>
        </row>
        <row r="5512">
          <cell r="B5512">
            <v>8</v>
          </cell>
          <cell r="Z5512">
            <v>0</v>
          </cell>
        </row>
        <row r="5513">
          <cell r="B5513">
            <v>8</v>
          </cell>
          <cell r="Z5513">
            <v>0</v>
          </cell>
        </row>
        <row r="5514">
          <cell r="B5514">
            <v>8</v>
          </cell>
          <cell r="Z5514">
            <v>0</v>
          </cell>
        </row>
        <row r="5515">
          <cell r="B5515">
            <v>8</v>
          </cell>
          <cell r="Z5515">
            <v>0</v>
          </cell>
        </row>
        <row r="5516">
          <cell r="B5516">
            <v>8</v>
          </cell>
          <cell r="Z5516">
            <v>0</v>
          </cell>
        </row>
        <row r="5517">
          <cell r="B5517">
            <v>8</v>
          </cell>
          <cell r="Z5517">
            <v>0</v>
          </cell>
        </row>
        <row r="5518">
          <cell r="B5518">
            <v>8</v>
          </cell>
          <cell r="Z5518">
            <v>0</v>
          </cell>
        </row>
        <row r="5519">
          <cell r="B5519">
            <v>8</v>
          </cell>
          <cell r="Z5519">
            <v>0</v>
          </cell>
        </row>
        <row r="5520">
          <cell r="B5520">
            <v>8</v>
          </cell>
          <cell r="Z5520">
            <v>0</v>
          </cell>
        </row>
        <row r="5521">
          <cell r="B5521">
            <v>8</v>
          </cell>
          <cell r="Z5521">
            <v>0</v>
          </cell>
        </row>
        <row r="5522">
          <cell r="B5522">
            <v>8</v>
          </cell>
          <cell r="Z5522">
            <v>0</v>
          </cell>
        </row>
        <row r="5523">
          <cell r="B5523">
            <v>8</v>
          </cell>
          <cell r="Z5523">
            <v>0</v>
          </cell>
        </row>
        <row r="5524">
          <cell r="B5524">
            <v>8</v>
          </cell>
          <cell r="Z5524">
            <v>0</v>
          </cell>
        </row>
        <row r="5525">
          <cell r="B5525">
            <v>8</v>
          </cell>
          <cell r="Z5525">
            <v>0</v>
          </cell>
        </row>
        <row r="5526">
          <cell r="B5526">
            <v>8</v>
          </cell>
          <cell r="Z5526">
            <v>0</v>
          </cell>
        </row>
        <row r="5527">
          <cell r="B5527">
            <v>8</v>
          </cell>
          <cell r="Z5527">
            <v>0</v>
          </cell>
        </row>
        <row r="5528">
          <cell r="B5528">
            <v>8</v>
          </cell>
          <cell r="Z5528">
            <v>0</v>
          </cell>
        </row>
        <row r="5529">
          <cell r="B5529">
            <v>8</v>
          </cell>
          <cell r="Z5529">
            <v>0</v>
          </cell>
        </row>
        <row r="5530">
          <cell r="B5530">
            <v>8</v>
          </cell>
          <cell r="Z5530">
            <v>0</v>
          </cell>
        </row>
        <row r="5531">
          <cell r="B5531">
            <v>8</v>
          </cell>
          <cell r="Z5531">
            <v>0</v>
          </cell>
        </row>
        <row r="5532">
          <cell r="B5532">
            <v>8</v>
          </cell>
          <cell r="Z5532">
            <v>0</v>
          </cell>
        </row>
        <row r="5533">
          <cell r="B5533">
            <v>8</v>
          </cell>
          <cell r="Z5533">
            <v>0</v>
          </cell>
        </row>
        <row r="5534">
          <cell r="B5534">
            <v>8</v>
          </cell>
          <cell r="Z5534">
            <v>0</v>
          </cell>
        </row>
        <row r="5535">
          <cell r="B5535">
            <v>8</v>
          </cell>
          <cell r="Z5535">
            <v>0</v>
          </cell>
        </row>
        <row r="5536">
          <cell r="B5536">
            <v>8</v>
          </cell>
          <cell r="Z5536">
            <v>0</v>
          </cell>
        </row>
        <row r="5537">
          <cell r="B5537">
            <v>8</v>
          </cell>
          <cell r="Z5537">
            <v>0</v>
          </cell>
        </row>
        <row r="5538">
          <cell r="B5538">
            <v>8</v>
          </cell>
          <cell r="Z5538">
            <v>0</v>
          </cell>
        </row>
        <row r="5539">
          <cell r="B5539">
            <v>8</v>
          </cell>
          <cell r="Z5539">
            <v>0</v>
          </cell>
        </row>
        <row r="5540">
          <cell r="B5540">
            <v>8</v>
          </cell>
          <cell r="Z5540">
            <v>0</v>
          </cell>
        </row>
        <row r="5541">
          <cell r="B5541">
            <v>8</v>
          </cell>
          <cell r="Z5541">
            <v>0</v>
          </cell>
        </row>
        <row r="5542">
          <cell r="B5542">
            <v>8</v>
          </cell>
          <cell r="Z5542">
            <v>0</v>
          </cell>
        </row>
        <row r="5543">
          <cell r="B5543">
            <v>8</v>
          </cell>
          <cell r="Z5543">
            <v>0</v>
          </cell>
        </row>
        <row r="5544">
          <cell r="B5544">
            <v>8</v>
          </cell>
          <cell r="Z5544">
            <v>0</v>
          </cell>
        </row>
        <row r="5545">
          <cell r="B5545">
            <v>8</v>
          </cell>
          <cell r="Z5545">
            <v>0</v>
          </cell>
        </row>
        <row r="5546">
          <cell r="B5546">
            <v>8</v>
          </cell>
          <cell r="Z5546">
            <v>0</v>
          </cell>
        </row>
        <row r="5547">
          <cell r="B5547">
            <v>8</v>
          </cell>
          <cell r="Z5547">
            <v>0</v>
          </cell>
        </row>
        <row r="5548">
          <cell r="B5548">
            <v>8</v>
          </cell>
          <cell r="Z5548">
            <v>0</v>
          </cell>
        </row>
        <row r="5549">
          <cell r="B5549">
            <v>8</v>
          </cell>
          <cell r="Z5549">
            <v>0</v>
          </cell>
        </row>
        <row r="5550">
          <cell r="B5550">
            <v>8</v>
          </cell>
          <cell r="Z5550">
            <v>0</v>
          </cell>
        </row>
        <row r="5551">
          <cell r="B5551">
            <v>8</v>
          </cell>
          <cell r="Z5551">
            <v>0</v>
          </cell>
        </row>
        <row r="5552">
          <cell r="B5552">
            <v>8</v>
          </cell>
          <cell r="Z5552">
            <v>0</v>
          </cell>
        </row>
        <row r="5553">
          <cell r="B5553">
            <v>8</v>
          </cell>
          <cell r="Z5553">
            <v>0</v>
          </cell>
        </row>
        <row r="5554">
          <cell r="B5554">
            <v>8</v>
          </cell>
          <cell r="Z5554">
            <v>0</v>
          </cell>
        </row>
        <row r="5555">
          <cell r="B5555">
            <v>8</v>
          </cell>
          <cell r="Z5555">
            <v>0</v>
          </cell>
        </row>
        <row r="5556">
          <cell r="B5556">
            <v>8</v>
          </cell>
          <cell r="Z5556">
            <v>0</v>
          </cell>
        </row>
        <row r="5557">
          <cell r="B5557">
            <v>8</v>
          </cell>
          <cell r="Z5557">
            <v>0</v>
          </cell>
        </row>
        <row r="5558">
          <cell r="B5558">
            <v>8</v>
          </cell>
          <cell r="Z5558">
            <v>0</v>
          </cell>
        </row>
        <row r="5559">
          <cell r="B5559">
            <v>8</v>
          </cell>
          <cell r="Z5559">
            <v>0</v>
          </cell>
        </row>
        <row r="5560">
          <cell r="B5560">
            <v>8</v>
          </cell>
          <cell r="Z5560">
            <v>0</v>
          </cell>
        </row>
        <row r="5561">
          <cell r="B5561">
            <v>8</v>
          </cell>
          <cell r="Z5561">
            <v>0</v>
          </cell>
        </row>
        <row r="5562">
          <cell r="B5562">
            <v>8</v>
          </cell>
          <cell r="Z5562">
            <v>0</v>
          </cell>
        </row>
        <row r="5563">
          <cell r="B5563">
            <v>8</v>
          </cell>
          <cell r="Z5563">
            <v>0</v>
          </cell>
        </row>
        <row r="5564">
          <cell r="B5564">
            <v>8</v>
          </cell>
          <cell r="Z5564">
            <v>0</v>
          </cell>
        </row>
        <row r="5565">
          <cell r="B5565">
            <v>8</v>
          </cell>
          <cell r="Z5565">
            <v>0</v>
          </cell>
        </row>
        <row r="5566">
          <cell r="B5566">
            <v>8</v>
          </cell>
          <cell r="Z5566">
            <v>0</v>
          </cell>
        </row>
        <row r="5567">
          <cell r="B5567">
            <v>8</v>
          </cell>
          <cell r="Z5567">
            <v>0</v>
          </cell>
        </row>
        <row r="5568">
          <cell r="B5568">
            <v>8</v>
          </cell>
          <cell r="Z5568">
            <v>0</v>
          </cell>
        </row>
        <row r="5569">
          <cell r="B5569">
            <v>8</v>
          </cell>
          <cell r="Z5569">
            <v>0</v>
          </cell>
        </row>
        <row r="5570">
          <cell r="B5570">
            <v>8</v>
          </cell>
          <cell r="Z5570">
            <v>0</v>
          </cell>
        </row>
        <row r="5571">
          <cell r="B5571">
            <v>8</v>
          </cell>
          <cell r="Z5571">
            <v>0</v>
          </cell>
        </row>
        <row r="5572">
          <cell r="B5572">
            <v>8</v>
          </cell>
          <cell r="Z5572">
            <v>0</v>
          </cell>
        </row>
        <row r="5573">
          <cell r="B5573">
            <v>8</v>
          </cell>
          <cell r="Z5573">
            <v>0</v>
          </cell>
        </row>
        <row r="5574">
          <cell r="B5574">
            <v>8</v>
          </cell>
          <cell r="Z5574">
            <v>0</v>
          </cell>
        </row>
        <row r="5575">
          <cell r="B5575">
            <v>8</v>
          </cell>
          <cell r="Z5575">
            <v>0</v>
          </cell>
        </row>
        <row r="5576">
          <cell r="B5576">
            <v>8</v>
          </cell>
          <cell r="Z5576">
            <v>0</v>
          </cell>
        </row>
        <row r="5577">
          <cell r="B5577">
            <v>8</v>
          </cell>
          <cell r="Z5577">
            <v>0</v>
          </cell>
        </row>
        <row r="5578">
          <cell r="B5578">
            <v>8</v>
          </cell>
          <cell r="Z5578">
            <v>0</v>
          </cell>
        </row>
        <row r="5579">
          <cell r="B5579">
            <v>8</v>
          </cell>
          <cell r="Z5579">
            <v>0</v>
          </cell>
        </row>
        <row r="5580">
          <cell r="B5580">
            <v>8</v>
          </cell>
          <cell r="Z5580">
            <v>0</v>
          </cell>
        </row>
        <row r="5581">
          <cell r="B5581">
            <v>8</v>
          </cell>
          <cell r="Z5581">
            <v>0</v>
          </cell>
        </row>
        <row r="5582">
          <cell r="B5582">
            <v>8</v>
          </cell>
          <cell r="Z5582">
            <v>0</v>
          </cell>
        </row>
        <row r="5583">
          <cell r="B5583">
            <v>8</v>
          </cell>
          <cell r="Z5583">
            <v>0</v>
          </cell>
        </row>
        <row r="5584">
          <cell r="B5584">
            <v>8</v>
          </cell>
          <cell r="Z5584">
            <v>0</v>
          </cell>
        </row>
        <row r="5585">
          <cell r="B5585">
            <v>8</v>
          </cell>
          <cell r="Z5585">
            <v>0</v>
          </cell>
        </row>
        <row r="5586">
          <cell r="B5586">
            <v>8</v>
          </cell>
          <cell r="Z5586">
            <v>0</v>
          </cell>
        </row>
        <row r="5587">
          <cell r="B5587">
            <v>8</v>
          </cell>
          <cell r="Z5587">
            <v>0</v>
          </cell>
        </row>
        <row r="5588">
          <cell r="B5588">
            <v>8</v>
          </cell>
          <cell r="Z5588">
            <v>0</v>
          </cell>
        </row>
        <row r="5589">
          <cell r="B5589">
            <v>8</v>
          </cell>
          <cell r="Z5589">
            <v>0</v>
          </cell>
        </row>
        <row r="5590">
          <cell r="B5590">
            <v>8</v>
          </cell>
          <cell r="Z5590">
            <v>0</v>
          </cell>
        </row>
        <row r="5591">
          <cell r="B5591">
            <v>8</v>
          </cell>
          <cell r="Z5591">
            <v>0</v>
          </cell>
        </row>
        <row r="5592">
          <cell r="B5592">
            <v>8</v>
          </cell>
          <cell r="Z5592">
            <v>0</v>
          </cell>
        </row>
        <row r="5593">
          <cell r="B5593">
            <v>8</v>
          </cell>
          <cell r="Z5593">
            <v>0</v>
          </cell>
        </row>
        <row r="5594">
          <cell r="B5594">
            <v>8</v>
          </cell>
          <cell r="Z5594">
            <v>0</v>
          </cell>
        </row>
        <row r="5595">
          <cell r="B5595">
            <v>8</v>
          </cell>
          <cell r="Z5595">
            <v>0</v>
          </cell>
        </row>
        <row r="5596">
          <cell r="B5596">
            <v>8</v>
          </cell>
          <cell r="Z5596">
            <v>0</v>
          </cell>
        </row>
        <row r="5597">
          <cell r="B5597">
            <v>8</v>
          </cell>
          <cell r="Z5597">
            <v>0</v>
          </cell>
        </row>
        <row r="5598">
          <cell r="B5598">
            <v>8</v>
          </cell>
          <cell r="Z5598">
            <v>0</v>
          </cell>
        </row>
        <row r="5599">
          <cell r="B5599">
            <v>8</v>
          </cell>
          <cell r="Z5599">
            <v>0</v>
          </cell>
        </row>
        <row r="5600">
          <cell r="B5600">
            <v>8</v>
          </cell>
          <cell r="Z5600">
            <v>0</v>
          </cell>
        </row>
        <row r="5601">
          <cell r="B5601">
            <v>8</v>
          </cell>
          <cell r="Z5601">
            <v>0</v>
          </cell>
        </row>
        <row r="5602">
          <cell r="B5602">
            <v>8</v>
          </cell>
          <cell r="Z5602">
            <v>0</v>
          </cell>
        </row>
        <row r="5603">
          <cell r="B5603">
            <v>8</v>
          </cell>
          <cell r="Z5603">
            <v>0</v>
          </cell>
        </row>
        <row r="5604">
          <cell r="B5604">
            <v>8</v>
          </cell>
          <cell r="Z5604">
            <v>0</v>
          </cell>
        </row>
        <row r="5605">
          <cell r="B5605">
            <v>8</v>
          </cell>
          <cell r="Z5605">
            <v>0</v>
          </cell>
        </row>
        <row r="5606">
          <cell r="B5606">
            <v>8</v>
          </cell>
          <cell r="Z5606">
            <v>0</v>
          </cell>
        </row>
        <row r="5607">
          <cell r="B5607">
            <v>8</v>
          </cell>
          <cell r="Z5607">
            <v>0</v>
          </cell>
        </row>
        <row r="5608">
          <cell r="B5608">
            <v>8</v>
          </cell>
          <cell r="Z5608">
            <v>0</v>
          </cell>
        </row>
        <row r="5609">
          <cell r="B5609">
            <v>8</v>
          </cell>
          <cell r="Z5609">
            <v>0</v>
          </cell>
        </row>
        <row r="5610">
          <cell r="B5610">
            <v>8</v>
          </cell>
          <cell r="Z5610">
            <v>0</v>
          </cell>
        </row>
        <row r="5611">
          <cell r="B5611">
            <v>8</v>
          </cell>
          <cell r="Z5611">
            <v>0</v>
          </cell>
        </row>
        <row r="5612">
          <cell r="B5612">
            <v>8</v>
          </cell>
          <cell r="Z5612">
            <v>0</v>
          </cell>
        </row>
        <row r="5613">
          <cell r="B5613">
            <v>8</v>
          </cell>
          <cell r="Z5613">
            <v>0</v>
          </cell>
        </row>
        <row r="5614">
          <cell r="B5614">
            <v>8</v>
          </cell>
          <cell r="Z5614">
            <v>0</v>
          </cell>
        </row>
        <row r="5615">
          <cell r="B5615">
            <v>8</v>
          </cell>
          <cell r="Z5615">
            <v>0</v>
          </cell>
        </row>
        <row r="5616">
          <cell r="B5616">
            <v>8</v>
          </cell>
          <cell r="Z5616">
            <v>0</v>
          </cell>
        </row>
        <row r="5617">
          <cell r="B5617">
            <v>8</v>
          </cell>
          <cell r="Z5617">
            <v>0</v>
          </cell>
        </row>
        <row r="5618">
          <cell r="B5618">
            <v>8</v>
          </cell>
          <cell r="Z5618">
            <v>0</v>
          </cell>
        </row>
        <row r="5619">
          <cell r="B5619">
            <v>8</v>
          </cell>
          <cell r="Z5619">
            <v>0</v>
          </cell>
        </row>
        <row r="5620">
          <cell r="B5620">
            <v>8</v>
          </cell>
          <cell r="Z5620">
            <v>0</v>
          </cell>
        </row>
        <row r="5621">
          <cell r="B5621">
            <v>8</v>
          </cell>
          <cell r="Z5621">
            <v>0</v>
          </cell>
        </row>
        <row r="5622">
          <cell r="B5622">
            <v>8</v>
          </cell>
          <cell r="Z5622">
            <v>0</v>
          </cell>
        </row>
        <row r="5623">
          <cell r="B5623">
            <v>8</v>
          </cell>
          <cell r="Z5623">
            <v>0</v>
          </cell>
        </row>
        <row r="5624">
          <cell r="B5624">
            <v>8</v>
          </cell>
          <cell r="Z5624">
            <v>0</v>
          </cell>
        </row>
        <row r="5625">
          <cell r="B5625">
            <v>8</v>
          </cell>
          <cell r="Z5625">
            <v>0</v>
          </cell>
        </row>
        <row r="5626">
          <cell r="B5626">
            <v>8</v>
          </cell>
          <cell r="Z5626">
            <v>0</v>
          </cell>
        </row>
        <row r="5627">
          <cell r="B5627">
            <v>8</v>
          </cell>
          <cell r="Z5627">
            <v>0</v>
          </cell>
        </row>
        <row r="5628">
          <cell r="B5628">
            <v>8</v>
          </cell>
          <cell r="Z5628">
            <v>0</v>
          </cell>
        </row>
        <row r="5629">
          <cell r="B5629">
            <v>8</v>
          </cell>
          <cell r="Z5629">
            <v>0</v>
          </cell>
        </row>
        <row r="5630">
          <cell r="B5630">
            <v>8</v>
          </cell>
          <cell r="Z5630">
            <v>0</v>
          </cell>
        </row>
        <row r="5631">
          <cell r="B5631">
            <v>8</v>
          </cell>
          <cell r="Z5631">
            <v>0</v>
          </cell>
        </row>
        <row r="5632">
          <cell r="B5632">
            <v>8</v>
          </cell>
          <cell r="Z5632">
            <v>0</v>
          </cell>
        </row>
        <row r="5633">
          <cell r="B5633">
            <v>8</v>
          </cell>
          <cell r="Z5633">
            <v>0</v>
          </cell>
        </row>
        <row r="5634">
          <cell r="B5634">
            <v>8</v>
          </cell>
          <cell r="Z5634">
            <v>0</v>
          </cell>
        </row>
        <row r="5635">
          <cell r="B5635">
            <v>8</v>
          </cell>
          <cell r="Z5635">
            <v>0</v>
          </cell>
        </row>
        <row r="5636">
          <cell r="B5636">
            <v>8</v>
          </cell>
          <cell r="Z5636">
            <v>0</v>
          </cell>
        </row>
        <row r="5637">
          <cell r="B5637">
            <v>8</v>
          </cell>
          <cell r="Z5637">
            <v>0</v>
          </cell>
        </row>
        <row r="5638">
          <cell r="B5638">
            <v>8</v>
          </cell>
          <cell r="Z5638">
            <v>0</v>
          </cell>
        </row>
        <row r="5639">
          <cell r="B5639">
            <v>8</v>
          </cell>
          <cell r="Z5639">
            <v>0</v>
          </cell>
        </row>
        <row r="5640">
          <cell r="B5640">
            <v>8</v>
          </cell>
          <cell r="Z5640">
            <v>0</v>
          </cell>
        </row>
        <row r="5641">
          <cell r="B5641">
            <v>8</v>
          </cell>
          <cell r="Z5641">
            <v>0</v>
          </cell>
        </row>
        <row r="5642">
          <cell r="B5642">
            <v>8</v>
          </cell>
          <cell r="Z5642">
            <v>0</v>
          </cell>
        </row>
        <row r="5643">
          <cell r="B5643">
            <v>8</v>
          </cell>
          <cell r="Z5643">
            <v>0</v>
          </cell>
        </row>
        <row r="5644">
          <cell r="B5644">
            <v>8</v>
          </cell>
          <cell r="Z5644">
            <v>0</v>
          </cell>
        </row>
        <row r="5645">
          <cell r="B5645">
            <v>8</v>
          </cell>
          <cell r="Z5645">
            <v>0</v>
          </cell>
        </row>
        <row r="5646">
          <cell r="B5646">
            <v>8</v>
          </cell>
          <cell r="Z5646">
            <v>0</v>
          </cell>
        </row>
        <row r="5647">
          <cell r="B5647">
            <v>8</v>
          </cell>
          <cell r="Z5647">
            <v>0</v>
          </cell>
        </row>
        <row r="5648">
          <cell r="B5648">
            <v>8</v>
          </cell>
          <cell r="Z5648">
            <v>0</v>
          </cell>
        </row>
        <row r="5649">
          <cell r="B5649">
            <v>8</v>
          </cell>
          <cell r="Z5649">
            <v>0</v>
          </cell>
        </row>
        <row r="5650">
          <cell r="B5650">
            <v>8</v>
          </cell>
          <cell r="Z5650">
            <v>0</v>
          </cell>
        </row>
        <row r="5651">
          <cell r="B5651">
            <v>8</v>
          </cell>
          <cell r="Z5651">
            <v>0</v>
          </cell>
        </row>
        <row r="5652">
          <cell r="B5652">
            <v>8</v>
          </cell>
          <cell r="Z5652">
            <v>0</v>
          </cell>
        </row>
        <row r="5653">
          <cell r="B5653">
            <v>8</v>
          </cell>
          <cell r="Z5653">
            <v>0</v>
          </cell>
        </row>
        <row r="5654">
          <cell r="B5654">
            <v>8</v>
          </cell>
          <cell r="Z5654">
            <v>0</v>
          </cell>
        </row>
        <row r="5655">
          <cell r="B5655">
            <v>8</v>
          </cell>
          <cell r="Z5655">
            <v>0</v>
          </cell>
        </row>
        <row r="5656">
          <cell r="B5656">
            <v>8</v>
          </cell>
          <cell r="Z5656">
            <v>0</v>
          </cell>
        </row>
        <row r="5657">
          <cell r="B5657">
            <v>8</v>
          </cell>
          <cell r="Z5657">
            <v>0</v>
          </cell>
        </row>
        <row r="5658">
          <cell r="B5658">
            <v>8</v>
          </cell>
          <cell r="Z5658">
            <v>0</v>
          </cell>
        </row>
        <row r="5659">
          <cell r="B5659">
            <v>8</v>
          </cell>
          <cell r="Z5659">
            <v>0</v>
          </cell>
        </row>
        <row r="5660">
          <cell r="B5660">
            <v>8</v>
          </cell>
          <cell r="Z5660">
            <v>0</v>
          </cell>
        </row>
        <row r="5661">
          <cell r="B5661">
            <v>8</v>
          </cell>
          <cell r="Z5661">
            <v>0</v>
          </cell>
        </row>
        <row r="5662">
          <cell r="B5662">
            <v>8</v>
          </cell>
          <cell r="Z5662">
            <v>0</v>
          </cell>
        </row>
        <row r="5663">
          <cell r="B5663">
            <v>8</v>
          </cell>
          <cell r="Z5663">
            <v>0</v>
          </cell>
        </row>
        <row r="5664">
          <cell r="B5664">
            <v>8</v>
          </cell>
          <cell r="Z5664">
            <v>0</v>
          </cell>
        </row>
        <row r="5665">
          <cell r="B5665">
            <v>8</v>
          </cell>
          <cell r="Z5665">
            <v>0</v>
          </cell>
        </row>
        <row r="5666">
          <cell r="B5666">
            <v>8</v>
          </cell>
          <cell r="Z5666">
            <v>0</v>
          </cell>
        </row>
        <row r="5667">
          <cell r="B5667">
            <v>8</v>
          </cell>
          <cell r="Z5667">
            <v>0</v>
          </cell>
        </row>
        <row r="5668">
          <cell r="B5668">
            <v>8</v>
          </cell>
          <cell r="Z5668">
            <v>0</v>
          </cell>
        </row>
        <row r="5669">
          <cell r="B5669">
            <v>8</v>
          </cell>
          <cell r="Z5669">
            <v>0</v>
          </cell>
        </row>
        <row r="5670">
          <cell r="B5670">
            <v>8</v>
          </cell>
          <cell r="Z5670">
            <v>0</v>
          </cell>
        </row>
        <row r="5671">
          <cell r="B5671">
            <v>8</v>
          </cell>
          <cell r="Z5671">
            <v>0</v>
          </cell>
        </row>
        <row r="5672">
          <cell r="B5672">
            <v>8</v>
          </cell>
          <cell r="Z5672">
            <v>0</v>
          </cell>
        </row>
        <row r="5673">
          <cell r="B5673">
            <v>8</v>
          </cell>
          <cell r="Z5673">
            <v>0</v>
          </cell>
        </row>
        <row r="5674">
          <cell r="B5674">
            <v>8</v>
          </cell>
          <cell r="Z5674">
            <v>0</v>
          </cell>
        </row>
        <row r="5675">
          <cell r="B5675">
            <v>8</v>
          </cell>
          <cell r="Z5675">
            <v>0</v>
          </cell>
        </row>
        <row r="5676">
          <cell r="B5676">
            <v>8</v>
          </cell>
          <cell r="Z5676">
            <v>0</v>
          </cell>
        </row>
        <row r="5677">
          <cell r="B5677">
            <v>8</v>
          </cell>
          <cell r="Z5677">
            <v>0</v>
          </cell>
        </row>
        <row r="5678">
          <cell r="B5678">
            <v>8</v>
          </cell>
          <cell r="Z5678">
            <v>0</v>
          </cell>
        </row>
        <row r="5679">
          <cell r="B5679">
            <v>8</v>
          </cell>
          <cell r="Z5679">
            <v>0</v>
          </cell>
        </row>
        <row r="5680">
          <cell r="B5680">
            <v>8</v>
          </cell>
          <cell r="Z5680">
            <v>0</v>
          </cell>
        </row>
        <row r="5681">
          <cell r="B5681">
            <v>8</v>
          </cell>
          <cell r="Z5681">
            <v>0</v>
          </cell>
        </row>
        <row r="5682">
          <cell r="B5682">
            <v>8</v>
          </cell>
          <cell r="Z5682">
            <v>0</v>
          </cell>
        </row>
        <row r="5683">
          <cell r="B5683">
            <v>8</v>
          </cell>
          <cell r="Z5683">
            <v>0</v>
          </cell>
        </row>
        <row r="5684">
          <cell r="B5684">
            <v>8</v>
          </cell>
          <cell r="Z5684">
            <v>0</v>
          </cell>
        </row>
        <row r="5685">
          <cell r="B5685">
            <v>8</v>
          </cell>
          <cell r="Z5685">
            <v>0</v>
          </cell>
        </row>
        <row r="5686">
          <cell r="B5686">
            <v>8</v>
          </cell>
          <cell r="Z5686">
            <v>0</v>
          </cell>
        </row>
        <row r="5687">
          <cell r="B5687">
            <v>8</v>
          </cell>
          <cell r="Z5687">
            <v>0</v>
          </cell>
        </row>
        <row r="5688">
          <cell r="B5688">
            <v>8</v>
          </cell>
          <cell r="Z5688">
            <v>0</v>
          </cell>
        </row>
        <row r="5689">
          <cell r="B5689">
            <v>8</v>
          </cell>
          <cell r="Z5689">
            <v>0</v>
          </cell>
        </row>
        <row r="5690">
          <cell r="B5690">
            <v>8</v>
          </cell>
          <cell r="Z5690">
            <v>0</v>
          </cell>
        </row>
        <row r="5691">
          <cell r="B5691">
            <v>8</v>
          </cell>
          <cell r="Z5691">
            <v>0</v>
          </cell>
        </row>
        <row r="5692">
          <cell r="B5692">
            <v>8</v>
          </cell>
          <cell r="Z5692">
            <v>0</v>
          </cell>
        </row>
        <row r="5693">
          <cell r="B5693">
            <v>8</v>
          </cell>
          <cell r="Z5693">
            <v>0</v>
          </cell>
        </row>
        <row r="5694">
          <cell r="B5694">
            <v>8</v>
          </cell>
          <cell r="Z5694">
            <v>0</v>
          </cell>
        </row>
        <row r="5695">
          <cell r="B5695">
            <v>8</v>
          </cell>
          <cell r="Z5695">
            <v>0</v>
          </cell>
        </row>
        <row r="5696">
          <cell r="B5696">
            <v>8</v>
          </cell>
          <cell r="Z5696">
            <v>0</v>
          </cell>
        </row>
        <row r="5697">
          <cell r="B5697">
            <v>8</v>
          </cell>
          <cell r="Z5697">
            <v>0</v>
          </cell>
        </row>
        <row r="5698">
          <cell r="B5698">
            <v>8</v>
          </cell>
          <cell r="Z5698">
            <v>0</v>
          </cell>
        </row>
        <row r="5699">
          <cell r="B5699">
            <v>8</v>
          </cell>
          <cell r="Z5699">
            <v>0</v>
          </cell>
        </row>
        <row r="5700">
          <cell r="B5700">
            <v>8</v>
          </cell>
          <cell r="Z5700">
            <v>0</v>
          </cell>
        </row>
        <row r="5701">
          <cell r="B5701">
            <v>8</v>
          </cell>
          <cell r="Z5701">
            <v>0</v>
          </cell>
        </row>
        <row r="5702">
          <cell r="B5702">
            <v>8</v>
          </cell>
          <cell r="Z5702">
            <v>0</v>
          </cell>
        </row>
        <row r="5703">
          <cell r="B5703">
            <v>8</v>
          </cell>
          <cell r="Z5703">
            <v>0</v>
          </cell>
        </row>
        <row r="5704">
          <cell r="B5704">
            <v>8</v>
          </cell>
          <cell r="Z5704">
            <v>0</v>
          </cell>
        </row>
        <row r="5705">
          <cell r="B5705">
            <v>8</v>
          </cell>
          <cell r="Z5705">
            <v>0</v>
          </cell>
        </row>
        <row r="5706">
          <cell r="B5706">
            <v>8</v>
          </cell>
          <cell r="Z5706">
            <v>0</v>
          </cell>
        </row>
        <row r="5707">
          <cell r="B5707">
            <v>8</v>
          </cell>
          <cell r="Z5707">
            <v>0</v>
          </cell>
        </row>
        <row r="5708">
          <cell r="B5708">
            <v>8</v>
          </cell>
          <cell r="Z5708">
            <v>0</v>
          </cell>
        </row>
        <row r="5709">
          <cell r="B5709">
            <v>8</v>
          </cell>
          <cell r="Z5709">
            <v>0</v>
          </cell>
        </row>
        <row r="5710">
          <cell r="B5710">
            <v>8</v>
          </cell>
          <cell r="Z5710">
            <v>0</v>
          </cell>
        </row>
        <row r="5711">
          <cell r="B5711">
            <v>8</v>
          </cell>
          <cell r="Z5711">
            <v>0</v>
          </cell>
        </row>
        <row r="5712">
          <cell r="B5712">
            <v>8</v>
          </cell>
          <cell r="Z5712">
            <v>0</v>
          </cell>
        </row>
        <row r="5713">
          <cell r="B5713">
            <v>8</v>
          </cell>
          <cell r="Z5713">
            <v>0</v>
          </cell>
        </row>
        <row r="5714">
          <cell r="B5714">
            <v>8</v>
          </cell>
          <cell r="Z5714">
            <v>0</v>
          </cell>
        </row>
        <row r="5715">
          <cell r="B5715">
            <v>8</v>
          </cell>
          <cell r="Z5715">
            <v>0</v>
          </cell>
        </row>
        <row r="5716">
          <cell r="B5716">
            <v>8</v>
          </cell>
          <cell r="Z5716">
            <v>0</v>
          </cell>
        </row>
        <row r="5717">
          <cell r="B5717">
            <v>8</v>
          </cell>
          <cell r="Z5717">
            <v>0</v>
          </cell>
        </row>
        <row r="5718">
          <cell r="B5718">
            <v>8</v>
          </cell>
          <cell r="Z5718">
            <v>0</v>
          </cell>
        </row>
        <row r="5719">
          <cell r="B5719">
            <v>8</v>
          </cell>
          <cell r="Z5719">
            <v>0</v>
          </cell>
        </row>
        <row r="5720">
          <cell r="B5720">
            <v>8</v>
          </cell>
          <cell r="Z5720">
            <v>0</v>
          </cell>
        </row>
        <row r="5721">
          <cell r="B5721">
            <v>8</v>
          </cell>
          <cell r="Z5721">
            <v>0</v>
          </cell>
        </row>
        <row r="5722">
          <cell r="B5722">
            <v>8</v>
          </cell>
          <cell r="Z5722">
            <v>0</v>
          </cell>
        </row>
        <row r="5723">
          <cell r="B5723">
            <v>8</v>
          </cell>
          <cell r="Z5723">
            <v>0</v>
          </cell>
        </row>
        <row r="5724">
          <cell r="B5724">
            <v>8</v>
          </cell>
          <cell r="Z5724">
            <v>0</v>
          </cell>
        </row>
        <row r="5725">
          <cell r="B5725">
            <v>8</v>
          </cell>
          <cell r="Z5725">
            <v>0</v>
          </cell>
        </row>
        <row r="5726">
          <cell r="B5726">
            <v>8</v>
          </cell>
          <cell r="Z5726">
            <v>0</v>
          </cell>
        </row>
        <row r="5727">
          <cell r="B5727">
            <v>8</v>
          </cell>
          <cell r="Z5727">
            <v>0</v>
          </cell>
        </row>
        <row r="5728">
          <cell r="B5728">
            <v>8</v>
          </cell>
          <cell r="Z5728">
            <v>0</v>
          </cell>
        </row>
        <row r="5729">
          <cell r="B5729">
            <v>8</v>
          </cell>
          <cell r="Z5729">
            <v>0</v>
          </cell>
        </row>
        <row r="5730">
          <cell r="B5730">
            <v>8</v>
          </cell>
          <cell r="Z5730">
            <v>0</v>
          </cell>
        </row>
        <row r="5731">
          <cell r="B5731">
            <v>8</v>
          </cell>
          <cell r="Z5731">
            <v>0</v>
          </cell>
        </row>
        <row r="5732">
          <cell r="B5732">
            <v>8</v>
          </cell>
          <cell r="Z5732">
            <v>0</v>
          </cell>
        </row>
        <row r="5733">
          <cell r="B5733">
            <v>8</v>
          </cell>
          <cell r="Z5733">
            <v>0</v>
          </cell>
        </row>
        <row r="5734">
          <cell r="B5734">
            <v>8</v>
          </cell>
          <cell r="Z5734">
            <v>0</v>
          </cell>
        </row>
        <row r="5735">
          <cell r="B5735">
            <v>8</v>
          </cell>
          <cell r="Z5735">
            <v>0</v>
          </cell>
        </row>
        <row r="5736">
          <cell r="B5736">
            <v>8</v>
          </cell>
          <cell r="Z5736">
            <v>0</v>
          </cell>
        </row>
        <row r="5737">
          <cell r="B5737">
            <v>8</v>
          </cell>
          <cell r="Z5737">
            <v>0</v>
          </cell>
        </row>
        <row r="5738">
          <cell r="B5738">
            <v>8</v>
          </cell>
          <cell r="Z5738">
            <v>0</v>
          </cell>
        </row>
        <row r="5739">
          <cell r="B5739">
            <v>8</v>
          </cell>
          <cell r="Z5739">
            <v>0</v>
          </cell>
        </row>
        <row r="5740">
          <cell r="B5740">
            <v>8</v>
          </cell>
          <cell r="Z5740">
            <v>0</v>
          </cell>
        </row>
        <row r="5741">
          <cell r="B5741">
            <v>8</v>
          </cell>
          <cell r="Z5741">
            <v>0</v>
          </cell>
        </row>
        <row r="5742">
          <cell r="B5742">
            <v>8</v>
          </cell>
          <cell r="Z5742">
            <v>0</v>
          </cell>
        </row>
        <row r="5743">
          <cell r="B5743">
            <v>8</v>
          </cell>
          <cell r="Z5743">
            <v>0</v>
          </cell>
        </row>
        <row r="5744">
          <cell r="B5744">
            <v>8</v>
          </cell>
          <cell r="Z5744">
            <v>0</v>
          </cell>
        </row>
        <row r="5745">
          <cell r="B5745">
            <v>8</v>
          </cell>
          <cell r="Z5745">
            <v>0</v>
          </cell>
        </row>
        <row r="5746">
          <cell r="B5746">
            <v>8</v>
          </cell>
          <cell r="Z5746">
            <v>0</v>
          </cell>
        </row>
        <row r="5747">
          <cell r="B5747">
            <v>8</v>
          </cell>
          <cell r="Z5747">
            <v>0</v>
          </cell>
        </row>
        <row r="5748">
          <cell r="B5748">
            <v>8</v>
          </cell>
          <cell r="Z5748">
            <v>0</v>
          </cell>
        </row>
        <row r="5749">
          <cell r="B5749">
            <v>8</v>
          </cell>
          <cell r="Z5749">
            <v>0</v>
          </cell>
        </row>
        <row r="5750">
          <cell r="B5750">
            <v>8</v>
          </cell>
          <cell r="Z5750">
            <v>0</v>
          </cell>
        </row>
        <row r="5751">
          <cell r="B5751">
            <v>8</v>
          </cell>
          <cell r="Z5751">
            <v>0</v>
          </cell>
        </row>
        <row r="5752">
          <cell r="B5752">
            <v>8</v>
          </cell>
          <cell r="Z5752">
            <v>0</v>
          </cell>
        </row>
        <row r="5753">
          <cell r="B5753">
            <v>8</v>
          </cell>
          <cell r="Z5753">
            <v>0</v>
          </cell>
        </row>
        <row r="5754">
          <cell r="B5754">
            <v>8</v>
          </cell>
          <cell r="Z5754">
            <v>0</v>
          </cell>
        </row>
        <row r="5755">
          <cell r="B5755">
            <v>8</v>
          </cell>
          <cell r="Z5755">
            <v>0</v>
          </cell>
        </row>
        <row r="5756">
          <cell r="B5756">
            <v>8</v>
          </cell>
          <cell r="Z5756">
            <v>0</v>
          </cell>
        </row>
        <row r="5757">
          <cell r="B5757">
            <v>8</v>
          </cell>
          <cell r="Z5757">
            <v>0</v>
          </cell>
        </row>
        <row r="5758">
          <cell r="B5758">
            <v>8</v>
          </cell>
          <cell r="Z5758">
            <v>0</v>
          </cell>
        </row>
        <row r="5759">
          <cell r="B5759">
            <v>8</v>
          </cell>
          <cell r="Z5759">
            <v>0</v>
          </cell>
        </row>
        <row r="5760">
          <cell r="B5760">
            <v>8</v>
          </cell>
          <cell r="Z5760">
            <v>0</v>
          </cell>
        </row>
        <row r="5761">
          <cell r="B5761">
            <v>8</v>
          </cell>
          <cell r="Z5761">
            <v>0</v>
          </cell>
        </row>
        <row r="5762">
          <cell r="B5762">
            <v>8</v>
          </cell>
          <cell r="Z5762">
            <v>0</v>
          </cell>
        </row>
        <row r="5763">
          <cell r="B5763">
            <v>8</v>
          </cell>
          <cell r="Z5763">
            <v>0</v>
          </cell>
        </row>
        <row r="5764">
          <cell r="B5764">
            <v>8</v>
          </cell>
          <cell r="Z5764">
            <v>0</v>
          </cell>
        </row>
        <row r="5765">
          <cell r="B5765">
            <v>8</v>
          </cell>
          <cell r="Z5765">
            <v>0</v>
          </cell>
        </row>
        <row r="5766">
          <cell r="B5766">
            <v>8</v>
          </cell>
          <cell r="Z5766">
            <v>0</v>
          </cell>
        </row>
        <row r="5767">
          <cell r="B5767">
            <v>8</v>
          </cell>
          <cell r="Z5767">
            <v>0</v>
          </cell>
        </row>
        <row r="5768">
          <cell r="B5768">
            <v>8</v>
          </cell>
          <cell r="Z5768">
            <v>0</v>
          </cell>
        </row>
        <row r="5769">
          <cell r="B5769">
            <v>8</v>
          </cell>
          <cell r="Z5769">
            <v>0</v>
          </cell>
        </row>
        <row r="5770">
          <cell r="B5770">
            <v>8</v>
          </cell>
          <cell r="Z5770">
            <v>0</v>
          </cell>
        </row>
        <row r="5771">
          <cell r="B5771">
            <v>8</v>
          </cell>
          <cell r="Z5771">
            <v>0</v>
          </cell>
        </row>
        <row r="5772">
          <cell r="B5772">
            <v>8</v>
          </cell>
          <cell r="Z5772">
            <v>0</v>
          </cell>
        </row>
        <row r="5773">
          <cell r="B5773">
            <v>8</v>
          </cell>
          <cell r="Z5773">
            <v>0</v>
          </cell>
        </row>
        <row r="5774">
          <cell r="B5774">
            <v>8</v>
          </cell>
          <cell r="Z5774">
            <v>0</v>
          </cell>
        </row>
        <row r="5775">
          <cell r="B5775">
            <v>8</v>
          </cell>
          <cell r="Z5775">
            <v>0</v>
          </cell>
        </row>
        <row r="5776">
          <cell r="B5776">
            <v>8</v>
          </cell>
          <cell r="Z5776">
            <v>0</v>
          </cell>
        </row>
        <row r="5777">
          <cell r="B5777">
            <v>8</v>
          </cell>
          <cell r="Z5777">
            <v>0</v>
          </cell>
        </row>
        <row r="5778">
          <cell r="B5778">
            <v>8</v>
          </cell>
          <cell r="Z5778">
            <v>0</v>
          </cell>
        </row>
        <row r="5779">
          <cell r="B5779">
            <v>8</v>
          </cell>
          <cell r="Z5779">
            <v>0</v>
          </cell>
        </row>
        <row r="5780">
          <cell r="B5780">
            <v>8</v>
          </cell>
          <cell r="Z5780">
            <v>0</v>
          </cell>
        </row>
        <row r="5781">
          <cell r="B5781">
            <v>8</v>
          </cell>
          <cell r="Z5781">
            <v>0</v>
          </cell>
        </row>
        <row r="5782">
          <cell r="B5782">
            <v>8</v>
          </cell>
          <cell r="Z5782">
            <v>0</v>
          </cell>
        </row>
        <row r="5783">
          <cell r="B5783">
            <v>8</v>
          </cell>
          <cell r="Z5783">
            <v>0</v>
          </cell>
        </row>
        <row r="5784">
          <cell r="B5784">
            <v>8</v>
          </cell>
          <cell r="Z5784">
            <v>0</v>
          </cell>
        </row>
        <row r="5785">
          <cell r="B5785">
            <v>8</v>
          </cell>
          <cell r="Z5785">
            <v>0</v>
          </cell>
        </row>
        <row r="5786">
          <cell r="B5786">
            <v>8</v>
          </cell>
          <cell r="Z5786">
            <v>0</v>
          </cell>
        </row>
        <row r="5787">
          <cell r="B5787">
            <v>8</v>
          </cell>
          <cell r="Z5787">
            <v>0</v>
          </cell>
        </row>
        <row r="5788">
          <cell r="B5788">
            <v>8</v>
          </cell>
          <cell r="Z5788">
            <v>0</v>
          </cell>
        </row>
        <row r="5789">
          <cell r="B5789">
            <v>8</v>
          </cell>
          <cell r="Z5789">
            <v>0</v>
          </cell>
        </row>
        <row r="5790">
          <cell r="B5790">
            <v>8</v>
          </cell>
          <cell r="Z5790">
            <v>0</v>
          </cell>
        </row>
        <row r="5791">
          <cell r="B5791">
            <v>8</v>
          </cell>
          <cell r="Z5791">
            <v>0</v>
          </cell>
        </row>
        <row r="5792">
          <cell r="B5792">
            <v>8</v>
          </cell>
          <cell r="Z5792">
            <v>0</v>
          </cell>
        </row>
        <row r="5793">
          <cell r="B5793">
            <v>8</v>
          </cell>
          <cell r="Z5793">
            <v>0</v>
          </cell>
        </row>
        <row r="5794">
          <cell r="B5794">
            <v>8</v>
          </cell>
          <cell r="Z5794">
            <v>0</v>
          </cell>
        </row>
        <row r="5795">
          <cell r="B5795">
            <v>8</v>
          </cell>
          <cell r="Z5795">
            <v>0</v>
          </cell>
        </row>
        <row r="5796">
          <cell r="B5796">
            <v>8</v>
          </cell>
          <cell r="Z5796">
            <v>0</v>
          </cell>
        </row>
        <row r="5797">
          <cell r="B5797">
            <v>8</v>
          </cell>
          <cell r="Z5797">
            <v>0</v>
          </cell>
        </row>
        <row r="5798">
          <cell r="B5798">
            <v>8</v>
          </cell>
          <cell r="Z5798">
            <v>0</v>
          </cell>
        </row>
        <row r="5799">
          <cell r="B5799">
            <v>8</v>
          </cell>
          <cell r="Z5799">
            <v>0</v>
          </cell>
        </row>
        <row r="5800">
          <cell r="B5800">
            <v>8</v>
          </cell>
          <cell r="Z5800">
            <v>0</v>
          </cell>
        </row>
        <row r="5801">
          <cell r="B5801">
            <v>8</v>
          </cell>
          <cell r="Z5801">
            <v>0</v>
          </cell>
        </row>
        <row r="5802">
          <cell r="B5802">
            <v>8</v>
          </cell>
          <cell r="Z5802">
            <v>0</v>
          </cell>
        </row>
        <row r="5803">
          <cell r="B5803">
            <v>8</v>
          </cell>
          <cell r="Z5803">
            <v>0</v>
          </cell>
        </row>
        <row r="5804">
          <cell r="B5804">
            <v>8</v>
          </cell>
          <cell r="Z5804">
            <v>0</v>
          </cell>
        </row>
        <row r="5805">
          <cell r="B5805">
            <v>8</v>
          </cell>
          <cell r="Z5805">
            <v>0</v>
          </cell>
        </row>
        <row r="5806">
          <cell r="B5806">
            <v>8</v>
          </cell>
          <cell r="Z5806">
            <v>0</v>
          </cell>
        </row>
        <row r="5807">
          <cell r="B5807">
            <v>8</v>
          </cell>
          <cell r="Z5807">
            <v>0</v>
          </cell>
        </row>
        <row r="5808">
          <cell r="B5808">
            <v>8</v>
          </cell>
          <cell r="Z5808">
            <v>0</v>
          </cell>
        </row>
        <row r="5809">
          <cell r="B5809">
            <v>8</v>
          </cell>
          <cell r="Z5809">
            <v>0</v>
          </cell>
        </row>
        <row r="5810">
          <cell r="B5810">
            <v>8</v>
          </cell>
          <cell r="Z5810">
            <v>0</v>
          </cell>
        </row>
        <row r="5811">
          <cell r="B5811">
            <v>8</v>
          </cell>
          <cell r="Z5811">
            <v>0</v>
          </cell>
        </row>
        <row r="5812">
          <cell r="B5812">
            <v>8</v>
          </cell>
          <cell r="Z5812">
            <v>0</v>
          </cell>
        </row>
        <row r="5813">
          <cell r="B5813">
            <v>8</v>
          </cell>
          <cell r="Z5813">
            <v>0</v>
          </cell>
        </row>
        <row r="5814">
          <cell r="B5814">
            <v>8</v>
          </cell>
          <cell r="Z5814">
            <v>0</v>
          </cell>
        </row>
        <row r="5815">
          <cell r="B5815">
            <v>8</v>
          </cell>
          <cell r="Z5815">
            <v>0</v>
          </cell>
        </row>
        <row r="5816">
          <cell r="B5816">
            <v>8</v>
          </cell>
          <cell r="Z5816">
            <v>0</v>
          </cell>
        </row>
        <row r="5817">
          <cell r="B5817">
            <v>8</v>
          </cell>
          <cell r="Z5817">
            <v>0</v>
          </cell>
        </row>
        <row r="5818">
          <cell r="B5818">
            <v>8</v>
          </cell>
          <cell r="Z5818">
            <v>0</v>
          </cell>
        </row>
        <row r="5819">
          <cell r="B5819">
            <v>8</v>
          </cell>
          <cell r="Z5819">
            <v>0</v>
          </cell>
        </row>
        <row r="5820">
          <cell r="B5820">
            <v>8</v>
          </cell>
          <cell r="Z5820">
            <v>0</v>
          </cell>
        </row>
        <row r="5821">
          <cell r="B5821">
            <v>8</v>
          </cell>
          <cell r="Z5821">
            <v>0</v>
          </cell>
        </row>
        <row r="5822">
          <cell r="B5822">
            <v>8</v>
          </cell>
          <cell r="Z5822">
            <v>0</v>
          </cell>
        </row>
        <row r="5823">
          <cell r="B5823">
            <v>8</v>
          </cell>
          <cell r="Z5823">
            <v>0</v>
          </cell>
        </row>
        <row r="5824">
          <cell r="B5824">
            <v>8</v>
          </cell>
          <cell r="Z5824">
            <v>0</v>
          </cell>
        </row>
        <row r="5825">
          <cell r="B5825">
            <v>8</v>
          </cell>
          <cell r="Z5825">
            <v>0</v>
          </cell>
        </row>
        <row r="5826">
          <cell r="B5826">
            <v>8</v>
          </cell>
          <cell r="Z5826">
            <v>0</v>
          </cell>
        </row>
        <row r="5827">
          <cell r="B5827">
            <v>8</v>
          </cell>
          <cell r="Z5827">
            <v>0</v>
          </cell>
        </row>
        <row r="5828">
          <cell r="B5828">
            <v>8</v>
          </cell>
          <cell r="Z5828">
            <v>0</v>
          </cell>
        </row>
        <row r="5829">
          <cell r="B5829">
            <v>8</v>
          </cell>
          <cell r="Z5829">
            <v>0</v>
          </cell>
        </row>
        <row r="5830">
          <cell r="B5830">
            <v>8</v>
          </cell>
          <cell r="Z5830">
            <v>0</v>
          </cell>
        </row>
        <row r="5831">
          <cell r="B5831">
            <v>8</v>
          </cell>
          <cell r="Z5831">
            <v>0</v>
          </cell>
        </row>
        <row r="5832">
          <cell r="B5832">
            <v>8</v>
          </cell>
          <cell r="Z5832">
            <v>0</v>
          </cell>
        </row>
        <row r="5833">
          <cell r="B5833">
            <v>8</v>
          </cell>
          <cell r="Z5833">
            <v>0</v>
          </cell>
        </row>
        <row r="5834">
          <cell r="B5834">
            <v>8</v>
          </cell>
          <cell r="Z5834">
            <v>0</v>
          </cell>
        </row>
        <row r="5835">
          <cell r="B5835">
            <v>8</v>
          </cell>
          <cell r="Z5835">
            <v>0</v>
          </cell>
        </row>
        <row r="5836">
          <cell r="B5836">
            <v>8</v>
          </cell>
          <cell r="Z5836">
            <v>0</v>
          </cell>
        </row>
        <row r="5837">
          <cell r="B5837">
            <v>8</v>
          </cell>
          <cell r="Z5837">
            <v>0</v>
          </cell>
        </row>
        <row r="5838">
          <cell r="B5838">
            <v>8</v>
          </cell>
          <cell r="Z5838">
            <v>0</v>
          </cell>
        </row>
        <row r="5839">
          <cell r="B5839">
            <v>9</v>
          </cell>
          <cell r="Z5839">
            <v>0</v>
          </cell>
        </row>
        <row r="5840">
          <cell r="B5840">
            <v>9</v>
          </cell>
          <cell r="Z5840">
            <v>0</v>
          </cell>
        </row>
        <row r="5841">
          <cell r="B5841">
            <v>9</v>
          </cell>
          <cell r="Z5841">
            <v>0</v>
          </cell>
        </row>
        <row r="5842">
          <cell r="B5842">
            <v>9</v>
          </cell>
          <cell r="Z5842">
            <v>0</v>
          </cell>
        </row>
        <row r="5843">
          <cell r="B5843">
            <v>9</v>
          </cell>
          <cell r="Z5843">
            <v>0</v>
          </cell>
        </row>
        <row r="5844">
          <cell r="B5844">
            <v>9</v>
          </cell>
          <cell r="Z5844">
            <v>0</v>
          </cell>
        </row>
        <row r="5845">
          <cell r="B5845">
            <v>9</v>
          </cell>
          <cell r="Z5845">
            <v>0</v>
          </cell>
        </row>
        <row r="5846">
          <cell r="B5846">
            <v>9</v>
          </cell>
          <cell r="Z5846">
            <v>0</v>
          </cell>
        </row>
        <row r="5847">
          <cell r="B5847">
            <v>9</v>
          </cell>
          <cell r="Z5847">
            <v>10</v>
          </cell>
        </row>
        <row r="5848">
          <cell r="B5848">
            <v>9</v>
          </cell>
          <cell r="Z5848">
            <v>10</v>
          </cell>
        </row>
        <row r="5849">
          <cell r="B5849">
            <v>9</v>
          </cell>
          <cell r="Z5849">
            <v>10</v>
          </cell>
        </row>
        <row r="5850">
          <cell r="B5850">
            <v>9</v>
          </cell>
          <cell r="Z5850">
            <v>10</v>
          </cell>
        </row>
        <row r="5851">
          <cell r="B5851">
            <v>9</v>
          </cell>
          <cell r="Z5851">
            <v>10</v>
          </cell>
        </row>
        <row r="5852">
          <cell r="B5852">
            <v>9</v>
          </cell>
          <cell r="Z5852">
            <v>0</v>
          </cell>
        </row>
        <row r="5853">
          <cell r="B5853">
            <v>9</v>
          </cell>
          <cell r="Z5853">
            <v>0</v>
          </cell>
        </row>
        <row r="5854">
          <cell r="B5854">
            <v>9</v>
          </cell>
          <cell r="Z5854">
            <v>0</v>
          </cell>
        </row>
        <row r="5855">
          <cell r="B5855">
            <v>9</v>
          </cell>
          <cell r="Z5855">
            <v>0</v>
          </cell>
        </row>
        <row r="5856">
          <cell r="B5856">
            <v>9</v>
          </cell>
          <cell r="Z5856">
            <v>0</v>
          </cell>
        </row>
        <row r="5857">
          <cell r="B5857">
            <v>9</v>
          </cell>
          <cell r="Z5857">
            <v>0</v>
          </cell>
        </row>
        <row r="5858">
          <cell r="B5858">
            <v>9</v>
          </cell>
          <cell r="Z5858">
            <v>0</v>
          </cell>
        </row>
        <row r="5859">
          <cell r="B5859">
            <v>9</v>
          </cell>
          <cell r="Z5859">
            <v>0</v>
          </cell>
        </row>
        <row r="5860">
          <cell r="B5860">
            <v>9</v>
          </cell>
          <cell r="Z5860">
            <v>0</v>
          </cell>
        </row>
        <row r="5861">
          <cell r="B5861">
            <v>9</v>
          </cell>
          <cell r="Z5861">
            <v>0</v>
          </cell>
        </row>
        <row r="5862">
          <cell r="B5862">
            <v>9</v>
          </cell>
          <cell r="Z5862">
            <v>0</v>
          </cell>
        </row>
        <row r="5863">
          <cell r="B5863">
            <v>9</v>
          </cell>
          <cell r="Z5863">
            <v>0</v>
          </cell>
        </row>
        <row r="5864">
          <cell r="B5864">
            <v>9</v>
          </cell>
          <cell r="Z5864">
            <v>0</v>
          </cell>
        </row>
        <row r="5865">
          <cell r="B5865">
            <v>9</v>
          </cell>
          <cell r="Z5865">
            <v>0</v>
          </cell>
        </row>
        <row r="5866">
          <cell r="B5866">
            <v>9</v>
          </cell>
          <cell r="Z5866">
            <v>0</v>
          </cell>
        </row>
        <row r="5867">
          <cell r="B5867">
            <v>9</v>
          </cell>
          <cell r="Z5867">
            <v>0</v>
          </cell>
        </row>
        <row r="5868">
          <cell r="B5868">
            <v>9</v>
          </cell>
          <cell r="Z5868">
            <v>0</v>
          </cell>
        </row>
        <row r="5869">
          <cell r="B5869">
            <v>9</v>
          </cell>
          <cell r="Z5869">
            <v>0</v>
          </cell>
        </row>
        <row r="5870">
          <cell r="B5870">
            <v>9</v>
          </cell>
          <cell r="Z5870">
            <v>0</v>
          </cell>
        </row>
        <row r="5871">
          <cell r="B5871">
            <v>9</v>
          </cell>
          <cell r="Z5871">
            <v>0</v>
          </cell>
        </row>
        <row r="5872">
          <cell r="B5872">
            <v>9</v>
          </cell>
          <cell r="Z5872">
            <v>0</v>
          </cell>
        </row>
        <row r="5873">
          <cell r="B5873">
            <v>9</v>
          </cell>
          <cell r="Z5873">
            <v>0</v>
          </cell>
        </row>
        <row r="5874">
          <cell r="B5874">
            <v>9</v>
          </cell>
          <cell r="Z5874">
            <v>0</v>
          </cell>
        </row>
        <row r="5875">
          <cell r="B5875">
            <v>9</v>
          </cell>
          <cell r="Z5875">
            <v>0</v>
          </cell>
        </row>
        <row r="5876">
          <cell r="B5876">
            <v>9</v>
          </cell>
          <cell r="Z5876">
            <v>0</v>
          </cell>
        </row>
        <row r="5877">
          <cell r="B5877">
            <v>9</v>
          </cell>
          <cell r="Z5877">
            <v>0</v>
          </cell>
        </row>
        <row r="5878">
          <cell r="B5878">
            <v>9</v>
          </cell>
          <cell r="Z5878">
            <v>0</v>
          </cell>
        </row>
        <row r="5879">
          <cell r="B5879">
            <v>9</v>
          </cell>
          <cell r="Z5879">
            <v>0</v>
          </cell>
        </row>
        <row r="5880">
          <cell r="B5880">
            <v>9</v>
          </cell>
          <cell r="Z5880">
            <v>0</v>
          </cell>
        </row>
        <row r="5881">
          <cell r="B5881">
            <v>9</v>
          </cell>
          <cell r="Z5881">
            <v>0</v>
          </cell>
        </row>
        <row r="5882">
          <cell r="B5882">
            <v>9</v>
          </cell>
          <cell r="Z5882">
            <v>0</v>
          </cell>
        </row>
        <row r="5883">
          <cell r="B5883">
            <v>9</v>
          </cell>
          <cell r="Z5883">
            <v>0</v>
          </cell>
        </row>
        <row r="5884">
          <cell r="B5884">
            <v>9</v>
          </cell>
          <cell r="Z5884">
            <v>0</v>
          </cell>
        </row>
        <row r="5885">
          <cell r="B5885">
            <v>9</v>
          </cell>
          <cell r="Z5885">
            <v>0</v>
          </cell>
        </row>
        <row r="5886">
          <cell r="B5886">
            <v>9</v>
          </cell>
          <cell r="Z5886">
            <v>0</v>
          </cell>
        </row>
        <row r="5887">
          <cell r="B5887">
            <v>9</v>
          </cell>
          <cell r="Z5887">
            <v>0</v>
          </cell>
        </row>
        <row r="5888">
          <cell r="B5888">
            <v>9</v>
          </cell>
          <cell r="Z5888">
            <v>0</v>
          </cell>
        </row>
        <row r="5889">
          <cell r="B5889">
            <v>9</v>
          </cell>
          <cell r="Z5889">
            <v>0</v>
          </cell>
        </row>
        <row r="5890">
          <cell r="B5890">
            <v>9</v>
          </cell>
          <cell r="Z5890">
            <v>0</v>
          </cell>
        </row>
        <row r="5891">
          <cell r="B5891">
            <v>9</v>
          </cell>
          <cell r="Z5891">
            <v>0</v>
          </cell>
        </row>
        <row r="5892">
          <cell r="B5892">
            <v>9</v>
          </cell>
          <cell r="Z5892">
            <v>0</v>
          </cell>
        </row>
        <row r="5893">
          <cell r="B5893">
            <v>9</v>
          </cell>
          <cell r="Z5893">
            <v>0</v>
          </cell>
        </row>
        <row r="5894">
          <cell r="B5894">
            <v>9</v>
          </cell>
          <cell r="Z5894">
            <v>10</v>
          </cell>
        </row>
        <row r="5895">
          <cell r="B5895">
            <v>9</v>
          </cell>
          <cell r="Z5895">
            <v>10</v>
          </cell>
        </row>
        <row r="5896">
          <cell r="B5896">
            <v>9</v>
          </cell>
          <cell r="Z5896">
            <v>10</v>
          </cell>
        </row>
        <row r="5897">
          <cell r="B5897">
            <v>9</v>
          </cell>
          <cell r="Z5897">
            <v>10</v>
          </cell>
        </row>
        <row r="5898">
          <cell r="B5898">
            <v>9</v>
          </cell>
          <cell r="Z5898">
            <v>10</v>
          </cell>
        </row>
        <row r="5899">
          <cell r="B5899">
            <v>9</v>
          </cell>
          <cell r="Z5899">
            <v>10</v>
          </cell>
        </row>
        <row r="5900">
          <cell r="B5900">
            <v>9</v>
          </cell>
          <cell r="Z5900">
            <v>10</v>
          </cell>
        </row>
        <row r="5901">
          <cell r="B5901">
            <v>9</v>
          </cell>
          <cell r="Z5901">
            <v>10</v>
          </cell>
        </row>
        <row r="5902">
          <cell r="B5902">
            <v>9</v>
          </cell>
          <cell r="Z5902">
            <v>10</v>
          </cell>
        </row>
        <row r="5903">
          <cell r="B5903">
            <v>9</v>
          </cell>
          <cell r="Z5903">
            <v>10</v>
          </cell>
        </row>
        <row r="5904">
          <cell r="B5904">
            <v>9</v>
          </cell>
          <cell r="Z5904">
            <v>10</v>
          </cell>
        </row>
        <row r="5905">
          <cell r="B5905">
            <v>9</v>
          </cell>
          <cell r="Z5905">
            <v>10</v>
          </cell>
        </row>
        <row r="5906">
          <cell r="B5906">
            <v>9</v>
          </cell>
          <cell r="Z5906">
            <v>10</v>
          </cell>
        </row>
        <row r="5907">
          <cell r="B5907">
            <v>9</v>
          </cell>
          <cell r="Z5907">
            <v>10</v>
          </cell>
        </row>
        <row r="5908">
          <cell r="B5908">
            <v>9</v>
          </cell>
          <cell r="Z5908">
            <v>10</v>
          </cell>
        </row>
        <row r="5909">
          <cell r="B5909">
            <v>9</v>
          </cell>
          <cell r="Z5909">
            <v>0</v>
          </cell>
        </row>
        <row r="5910">
          <cell r="B5910">
            <v>9</v>
          </cell>
          <cell r="Z5910">
            <v>0</v>
          </cell>
        </row>
        <row r="5911">
          <cell r="B5911">
            <v>9</v>
          </cell>
          <cell r="Z5911">
            <v>0</v>
          </cell>
        </row>
        <row r="5912">
          <cell r="B5912">
            <v>9</v>
          </cell>
          <cell r="Z5912">
            <v>0</v>
          </cell>
        </row>
        <row r="5913">
          <cell r="B5913">
            <v>9</v>
          </cell>
          <cell r="Z5913">
            <v>0</v>
          </cell>
        </row>
        <row r="5914">
          <cell r="B5914">
            <v>9</v>
          </cell>
          <cell r="Z5914">
            <v>0</v>
          </cell>
        </row>
        <row r="5915">
          <cell r="B5915">
            <v>9</v>
          </cell>
          <cell r="Z5915">
            <v>0</v>
          </cell>
        </row>
        <row r="5916">
          <cell r="B5916">
            <v>9</v>
          </cell>
          <cell r="Z5916">
            <v>0</v>
          </cell>
        </row>
        <row r="5917">
          <cell r="B5917">
            <v>9</v>
          </cell>
          <cell r="Z5917">
            <v>0</v>
          </cell>
        </row>
        <row r="5918">
          <cell r="B5918">
            <v>9</v>
          </cell>
          <cell r="Z5918">
            <v>10</v>
          </cell>
        </row>
        <row r="5919">
          <cell r="B5919">
            <v>9</v>
          </cell>
          <cell r="Z5919">
            <v>10</v>
          </cell>
        </row>
        <row r="5920">
          <cell r="B5920">
            <v>9</v>
          </cell>
          <cell r="Z5920">
            <v>10</v>
          </cell>
        </row>
        <row r="5921">
          <cell r="B5921">
            <v>9</v>
          </cell>
          <cell r="Z5921">
            <v>10</v>
          </cell>
        </row>
        <row r="5922">
          <cell r="B5922">
            <v>9</v>
          </cell>
          <cell r="Z5922">
            <v>10</v>
          </cell>
        </row>
        <row r="5923">
          <cell r="B5923">
            <v>9</v>
          </cell>
          <cell r="Z5923">
            <v>10</v>
          </cell>
        </row>
        <row r="5924">
          <cell r="B5924">
            <v>9</v>
          </cell>
          <cell r="Z5924">
            <v>10</v>
          </cell>
        </row>
        <row r="5925">
          <cell r="B5925">
            <v>9</v>
          </cell>
          <cell r="Z5925">
            <v>10</v>
          </cell>
        </row>
        <row r="5926">
          <cell r="B5926">
            <v>9</v>
          </cell>
          <cell r="Z5926">
            <v>10</v>
          </cell>
        </row>
        <row r="5927">
          <cell r="B5927">
            <v>9</v>
          </cell>
          <cell r="Z5927">
            <v>10</v>
          </cell>
        </row>
        <row r="5928">
          <cell r="B5928">
            <v>9</v>
          </cell>
          <cell r="Z5928">
            <v>10</v>
          </cell>
        </row>
        <row r="5929">
          <cell r="B5929">
            <v>9</v>
          </cell>
          <cell r="Z5929">
            <v>10</v>
          </cell>
        </row>
        <row r="5930">
          <cell r="B5930">
            <v>9</v>
          </cell>
          <cell r="Z5930">
            <v>10</v>
          </cell>
        </row>
        <row r="5931">
          <cell r="B5931">
            <v>9</v>
          </cell>
          <cell r="Z5931">
            <v>10</v>
          </cell>
        </row>
        <row r="5932">
          <cell r="B5932">
            <v>9</v>
          </cell>
          <cell r="Z5932">
            <v>10</v>
          </cell>
        </row>
        <row r="5933">
          <cell r="B5933">
            <v>9</v>
          </cell>
          <cell r="Z5933">
            <v>0</v>
          </cell>
        </row>
        <row r="5934">
          <cell r="B5934">
            <v>9</v>
          </cell>
          <cell r="Z5934">
            <v>0</v>
          </cell>
        </row>
        <row r="5935">
          <cell r="B5935">
            <v>9</v>
          </cell>
          <cell r="Z5935">
            <v>0</v>
          </cell>
        </row>
        <row r="5936">
          <cell r="B5936">
            <v>9</v>
          </cell>
          <cell r="Z5936">
            <v>0</v>
          </cell>
        </row>
        <row r="5937">
          <cell r="B5937">
            <v>9</v>
          </cell>
          <cell r="Z5937">
            <v>0</v>
          </cell>
        </row>
        <row r="5938">
          <cell r="B5938">
            <v>9</v>
          </cell>
          <cell r="Z5938">
            <v>0</v>
          </cell>
        </row>
        <row r="5939">
          <cell r="B5939">
            <v>9</v>
          </cell>
          <cell r="Z5939">
            <v>0</v>
          </cell>
        </row>
        <row r="5940">
          <cell r="B5940">
            <v>9</v>
          </cell>
          <cell r="Z5940">
            <v>0</v>
          </cell>
        </row>
        <row r="5941">
          <cell r="B5941">
            <v>9</v>
          </cell>
          <cell r="Z5941">
            <v>0</v>
          </cell>
        </row>
        <row r="5942">
          <cell r="B5942">
            <v>9</v>
          </cell>
          <cell r="Z5942">
            <v>10</v>
          </cell>
        </row>
        <row r="5943">
          <cell r="B5943">
            <v>9</v>
          </cell>
          <cell r="Z5943">
            <v>10</v>
          </cell>
        </row>
        <row r="5944">
          <cell r="B5944">
            <v>9</v>
          </cell>
          <cell r="Z5944">
            <v>10</v>
          </cell>
        </row>
        <row r="5945">
          <cell r="B5945">
            <v>9</v>
          </cell>
          <cell r="Z5945">
            <v>10</v>
          </cell>
        </row>
        <row r="5946">
          <cell r="B5946">
            <v>9</v>
          </cell>
          <cell r="Z5946">
            <v>10</v>
          </cell>
        </row>
        <row r="5947">
          <cell r="B5947">
            <v>9</v>
          </cell>
          <cell r="Z5947">
            <v>10</v>
          </cell>
        </row>
        <row r="5948">
          <cell r="B5948">
            <v>9</v>
          </cell>
          <cell r="Z5948">
            <v>10</v>
          </cell>
        </row>
        <row r="5949">
          <cell r="B5949">
            <v>9</v>
          </cell>
          <cell r="Z5949">
            <v>10</v>
          </cell>
        </row>
        <row r="5950">
          <cell r="B5950">
            <v>9</v>
          </cell>
          <cell r="Z5950">
            <v>10</v>
          </cell>
        </row>
        <row r="5951">
          <cell r="B5951">
            <v>9</v>
          </cell>
          <cell r="Z5951">
            <v>10</v>
          </cell>
        </row>
        <row r="5952">
          <cell r="B5952">
            <v>9</v>
          </cell>
          <cell r="Z5952">
            <v>10</v>
          </cell>
        </row>
        <row r="5953">
          <cell r="B5953">
            <v>9</v>
          </cell>
          <cell r="Z5953">
            <v>10</v>
          </cell>
        </row>
        <row r="5954">
          <cell r="B5954">
            <v>9</v>
          </cell>
          <cell r="Z5954">
            <v>10</v>
          </cell>
        </row>
        <row r="5955">
          <cell r="B5955">
            <v>9</v>
          </cell>
          <cell r="Z5955">
            <v>10</v>
          </cell>
        </row>
        <row r="5956">
          <cell r="B5956">
            <v>9</v>
          </cell>
          <cell r="Z5956">
            <v>10</v>
          </cell>
        </row>
        <row r="5957">
          <cell r="B5957">
            <v>9</v>
          </cell>
          <cell r="Z5957">
            <v>0</v>
          </cell>
        </row>
        <row r="5958">
          <cell r="B5958">
            <v>9</v>
          </cell>
          <cell r="Z5958">
            <v>0</v>
          </cell>
        </row>
        <row r="5959">
          <cell r="B5959">
            <v>9</v>
          </cell>
          <cell r="Z5959">
            <v>0</v>
          </cell>
        </row>
        <row r="5960">
          <cell r="B5960">
            <v>9</v>
          </cell>
          <cell r="Z5960">
            <v>0</v>
          </cell>
        </row>
        <row r="5961">
          <cell r="B5961">
            <v>9</v>
          </cell>
          <cell r="Z5961">
            <v>0</v>
          </cell>
        </row>
        <row r="5962">
          <cell r="B5962">
            <v>9</v>
          </cell>
          <cell r="Z5962">
            <v>0</v>
          </cell>
        </row>
        <row r="5963">
          <cell r="B5963">
            <v>9</v>
          </cell>
          <cell r="Z5963">
            <v>0</v>
          </cell>
        </row>
        <row r="5964">
          <cell r="B5964">
            <v>9</v>
          </cell>
          <cell r="Z5964">
            <v>0</v>
          </cell>
        </row>
        <row r="5965">
          <cell r="B5965">
            <v>9</v>
          </cell>
          <cell r="Z5965">
            <v>0</v>
          </cell>
        </row>
        <row r="5966">
          <cell r="B5966">
            <v>9</v>
          </cell>
          <cell r="Z5966">
            <v>10</v>
          </cell>
        </row>
        <row r="5967">
          <cell r="B5967">
            <v>9</v>
          </cell>
          <cell r="Z5967">
            <v>10</v>
          </cell>
        </row>
        <row r="5968">
          <cell r="B5968">
            <v>9</v>
          </cell>
          <cell r="Z5968">
            <v>10</v>
          </cell>
        </row>
        <row r="5969">
          <cell r="B5969">
            <v>9</v>
          </cell>
          <cell r="Z5969">
            <v>10</v>
          </cell>
        </row>
        <row r="5970">
          <cell r="B5970">
            <v>9</v>
          </cell>
          <cell r="Z5970">
            <v>10</v>
          </cell>
        </row>
        <row r="5971">
          <cell r="B5971">
            <v>9</v>
          </cell>
          <cell r="Z5971">
            <v>10</v>
          </cell>
        </row>
        <row r="5972">
          <cell r="B5972">
            <v>9</v>
          </cell>
          <cell r="Z5972">
            <v>10</v>
          </cell>
        </row>
        <row r="5973">
          <cell r="B5973">
            <v>9</v>
          </cell>
          <cell r="Z5973">
            <v>10</v>
          </cell>
        </row>
        <row r="5974">
          <cell r="B5974">
            <v>9</v>
          </cell>
          <cell r="Z5974">
            <v>10</v>
          </cell>
        </row>
        <row r="5975">
          <cell r="B5975">
            <v>9</v>
          </cell>
          <cell r="Z5975">
            <v>10</v>
          </cell>
        </row>
        <row r="5976">
          <cell r="B5976">
            <v>9</v>
          </cell>
          <cell r="Z5976">
            <v>10</v>
          </cell>
        </row>
        <row r="5977">
          <cell r="B5977">
            <v>9</v>
          </cell>
          <cell r="Z5977">
            <v>10</v>
          </cell>
        </row>
        <row r="5978">
          <cell r="B5978">
            <v>9</v>
          </cell>
          <cell r="Z5978">
            <v>10</v>
          </cell>
        </row>
        <row r="5979">
          <cell r="B5979">
            <v>9</v>
          </cell>
          <cell r="Z5979">
            <v>10</v>
          </cell>
        </row>
        <row r="5980">
          <cell r="B5980">
            <v>9</v>
          </cell>
          <cell r="Z5980">
            <v>10</v>
          </cell>
        </row>
        <row r="5981">
          <cell r="B5981">
            <v>9</v>
          </cell>
          <cell r="Z5981">
            <v>0</v>
          </cell>
        </row>
        <row r="5982">
          <cell r="B5982">
            <v>9</v>
          </cell>
          <cell r="Z5982">
            <v>0</v>
          </cell>
        </row>
        <row r="5983">
          <cell r="B5983">
            <v>9</v>
          </cell>
          <cell r="Z5983">
            <v>0</v>
          </cell>
        </row>
        <row r="5984">
          <cell r="B5984">
            <v>9</v>
          </cell>
          <cell r="Z5984">
            <v>0</v>
          </cell>
        </row>
        <row r="5985">
          <cell r="B5985">
            <v>9</v>
          </cell>
          <cell r="Z5985">
            <v>0</v>
          </cell>
        </row>
        <row r="5986">
          <cell r="B5986">
            <v>9</v>
          </cell>
          <cell r="Z5986">
            <v>0</v>
          </cell>
        </row>
        <row r="5987">
          <cell r="B5987">
            <v>9</v>
          </cell>
          <cell r="Z5987">
            <v>0</v>
          </cell>
        </row>
        <row r="5988">
          <cell r="B5988">
            <v>9</v>
          </cell>
          <cell r="Z5988">
            <v>0</v>
          </cell>
        </row>
        <row r="5989">
          <cell r="B5989">
            <v>9</v>
          </cell>
          <cell r="Z5989">
            <v>0</v>
          </cell>
        </row>
        <row r="5990">
          <cell r="B5990">
            <v>9</v>
          </cell>
          <cell r="Z5990">
            <v>10</v>
          </cell>
        </row>
        <row r="5991">
          <cell r="B5991">
            <v>9</v>
          </cell>
          <cell r="Z5991">
            <v>10</v>
          </cell>
        </row>
        <row r="5992">
          <cell r="B5992">
            <v>9</v>
          </cell>
          <cell r="Z5992">
            <v>10</v>
          </cell>
        </row>
        <row r="5993">
          <cell r="B5993">
            <v>9</v>
          </cell>
          <cell r="Z5993">
            <v>10</v>
          </cell>
        </row>
        <row r="5994">
          <cell r="B5994">
            <v>9</v>
          </cell>
          <cell r="Z5994">
            <v>10</v>
          </cell>
        </row>
        <row r="5995">
          <cell r="B5995">
            <v>9</v>
          </cell>
          <cell r="Z5995">
            <v>10</v>
          </cell>
        </row>
        <row r="5996">
          <cell r="B5996">
            <v>9</v>
          </cell>
          <cell r="Z5996">
            <v>10</v>
          </cell>
        </row>
        <row r="5997">
          <cell r="B5997">
            <v>9</v>
          </cell>
          <cell r="Z5997">
            <v>10</v>
          </cell>
        </row>
        <row r="5998">
          <cell r="B5998">
            <v>9</v>
          </cell>
          <cell r="Z5998">
            <v>10</v>
          </cell>
        </row>
        <row r="5999">
          <cell r="B5999">
            <v>9</v>
          </cell>
          <cell r="Z5999">
            <v>10</v>
          </cell>
        </row>
        <row r="6000">
          <cell r="B6000">
            <v>9</v>
          </cell>
          <cell r="Z6000">
            <v>10</v>
          </cell>
        </row>
        <row r="6001">
          <cell r="B6001">
            <v>9</v>
          </cell>
          <cell r="Z6001">
            <v>10</v>
          </cell>
        </row>
        <row r="6002">
          <cell r="B6002">
            <v>9</v>
          </cell>
          <cell r="Z6002">
            <v>10</v>
          </cell>
        </row>
        <row r="6003">
          <cell r="B6003">
            <v>9</v>
          </cell>
          <cell r="Z6003">
            <v>10</v>
          </cell>
        </row>
        <row r="6004">
          <cell r="B6004">
            <v>9</v>
          </cell>
          <cell r="Z6004">
            <v>10</v>
          </cell>
        </row>
        <row r="6005">
          <cell r="B6005">
            <v>9</v>
          </cell>
          <cell r="Z6005">
            <v>0</v>
          </cell>
        </row>
        <row r="6006">
          <cell r="B6006">
            <v>9</v>
          </cell>
          <cell r="Z6006">
            <v>0</v>
          </cell>
        </row>
        <row r="6007">
          <cell r="B6007">
            <v>9</v>
          </cell>
          <cell r="Z6007">
            <v>0</v>
          </cell>
        </row>
        <row r="6008">
          <cell r="B6008">
            <v>9</v>
          </cell>
          <cell r="Z6008">
            <v>0</v>
          </cell>
        </row>
        <row r="6009">
          <cell r="B6009">
            <v>9</v>
          </cell>
          <cell r="Z6009">
            <v>0</v>
          </cell>
        </row>
        <row r="6010">
          <cell r="B6010">
            <v>9</v>
          </cell>
          <cell r="Z6010">
            <v>0</v>
          </cell>
        </row>
        <row r="6011">
          <cell r="B6011">
            <v>9</v>
          </cell>
          <cell r="Z6011">
            <v>0</v>
          </cell>
        </row>
        <row r="6012">
          <cell r="B6012">
            <v>9</v>
          </cell>
          <cell r="Z6012">
            <v>0</v>
          </cell>
        </row>
        <row r="6013">
          <cell r="B6013">
            <v>9</v>
          </cell>
          <cell r="Z6013">
            <v>0</v>
          </cell>
        </row>
        <row r="6014">
          <cell r="B6014">
            <v>9</v>
          </cell>
          <cell r="Z6014">
            <v>0</v>
          </cell>
        </row>
        <row r="6015">
          <cell r="B6015">
            <v>9</v>
          </cell>
          <cell r="Z6015">
            <v>10</v>
          </cell>
        </row>
        <row r="6016">
          <cell r="B6016">
            <v>9</v>
          </cell>
          <cell r="Z6016">
            <v>10</v>
          </cell>
        </row>
        <row r="6017">
          <cell r="B6017">
            <v>9</v>
          </cell>
          <cell r="Z6017">
            <v>10</v>
          </cell>
        </row>
        <row r="6018">
          <cell r="B6018">
            <v>9</v>
          </cell>
          <cell r="Z6018">
            <v>10</v>
          </cell>
        </row>
        <row r="6019">
          <cell r="B6019">
            <v>9</v>
          </cell>
          <cell r="Z6019">
            <v>10</v>
          </cell>
        </row>
        <row r="6020">
          <cell r="B6020">
            <v>9</v>
          </cell>
          <cell r="Z6020">
            <v>0</v>
          </cell>
        </row>
        <row r="6021">
          <cell r="B6021">
            <v>9</v>
          </cell>
          <cell r="Z6021">
            <v>0</v>
          </cell>
        </row>
        <row r="6022">
          <cell r="B6022">
            <v>9</v>
          </cell>
          <cell r="Z6022">
            <v>0</v>
          </cell>
        </row>
        <row r="6023">
          <cell r="B6023">
            <v>9</v>
          </cell>
          <cell r="Z6023">
            <v>0</v>
          </cell>
        </row>
        <row r="6024">
          <cell r="B6024">
            <v>9</v>
          </cell>
          <cell r="Z6024">
            <v>0</v>
          </cell>
        </row>
        <row r="6025">
          <cell r="B6025">
            <v>9</v>
          </cell>
          <cell r="Z6025">
            <v>0</v>
          </cell>
        </row>
        <row r="6026">
          <cell r="B6026">
            <v>9</v>
          </cell>
          <cell r="Z6026">
            <v>0</v>
          </cell>
        </row>
        <row r="6027">
          <cell r="B6027">
            <v>9</v>
          </cell>
          <cell r="Z6027">
            <v>0</v>
          </cell>
        </row>
        <row r="6028">
          <cell r="B6028">
            <v>9</v>
          </cell>
          <cell r="Z6028">
            <v>0</v>
          </cell>
        </row>
        <row r="6029">
          <cell r="B6029">
            <v>9</v>
          </cell>
          <cell r="Z6029">
            <v>0</v>
          </cell>
        </row>
        <row r="6030">
          <cell r="B6030">
            <v>9</v>
          </cell>
          <cell r="Z6030">
            <v>0</v>
          </cell>
        </row>
        <row r="6031">
          <cell r="B6031">
            <v>9</v>
          </cell>
          <cell r="Z6031">
            <v>0</v>
          </cell>
        </row>
        <row r="6032">
          <cell r="B6032">
            <v>9</v>
          </cell>
          <cell r="Z6032">
            <v>0</v>
          </cell>
        </row>
        <row r="6033">
          <cell r="B6033">
            <v>9</v>
          </cell>
          <cell r="Z6033">
            <v>0</v>
          </cell>
        </row>
        <row r="6034">
          <cell r="B6034">
            <v>9</v>
          </cell>
          <cell r="Z6034">
            <v>0</v>
          </cell>
        </row>
        <row r="6035">
          <cell r="B6035">
            <v>9</v>
          </cell>
          <cell r="Z6035">
            <v>0</v>
          </cell>
        </row>
        <row r="6036">
          <cell r="B6036">
            <v>9</v>
          </cell>
          <cell r="Z6036">
            <v>0</v>
          </cell>
        </row>
        <row r="6037">
          <cell r="B6037">
            <v>9</v>
          </cell>
          <cell r="Z6037">
            <v>0</v>
          </cell>
        </row>
        <row r="6038">
          <cell r="B6038">
            <v>9</v>
          </cell>
          <cell r="Z6038">
            <v>0</v>
          </cell>
        </row>
        <row r="6039">
          <cell r="B6039">
            <v>9</v>
          </cell>
          <cell r="Z6039">
            <v>0</v>
          </cell>
        </row>
        <row r="6040">
          <cell r="B6040">
            <v>9</v>
          </cell>
          <cell r="Z6040">
            <v>0</v>
          </cell>
        </row>
        <row r="6041">
          <cell r="B6041">
            <v>9</v>
          </cell>
          <cell r="Z6041">
            <v>0</v>
          </cell>
        </row>
        <row r="6042">
          <cell r="B6042">
            <v>9</v>
          </cell>
          <cell r="Z6042">
            <v>0</v>
          </cell>
        </row>
        <row r="6043">
          <cell r="B6043">
            <v>9</v>
          </cell>
          <cell r="Z6043">
            <v>0</v>
          </cell>
        </row>
        <row r="6044">
          <cell r="B6044">
            <v>9</v>
          </cell>
          <cell r="Z6044">
            <v>0</v>
          </cell>
        </row>
        <row r="6045">
          <cell r="B6045">
            <v>9</v>
          </cell>
          <cell r="Z6045">
            <v>0</v>
          </cell>
        </row>
        <row r="6046">
          <cell r="B6046">
            <v>9</v>
          </cell>
          <cell r="Z6046">
            <v>0</v>
          </cell>
        </row>
        <row r="6047">
          <cell r="B6047">
            <v>9</v>
          </cell>
          <cell r="Z6047">
            <v>0</v>
          </cell>
        </row>
        <row r="6048">
          <cell r="B6048">
            <v>9</v>
          </cell>
          <cell r="Z6048">
            <v>0</v>
          </cell>
        </row>
        <row r="6049">
          <cell r="B6049">
            <v>9</v>
          </cell>
          <cell r="Z6049">
            <v>0</v>
          </cell>
        </row>
        <row r="6050">
          <cell r="B6050">
            <v>9</v>
          </cell>
          <cell r="Z6050">
            <v>0</v>
          </cell>
        </row>
        <row r="6051">
          <cell r="B6051">
            <v>9</v>
          </cell>
          <cell r="Z6051">
            <v>0</v>
          </cell>
        </row>
        <row r="6052">
          <cell r="B6052">
            <v>9</v>
          </cell>
          <cell r="Z6052">
            <v>0</v>
          </cell>
        </row>
        <row r="6053">
          <cell r="B6053">
            <v>9</v>
          </cell>
          <cell r="Z6053">
            <v>0</v>
          </cell>
        </row>
        <row r="6054">
          <cell r="B6054">
            <v>9</v>
          </cell>
          <cell r="Z6054">
            <v>0</v>
          </cell>
        </row>
        <row r="6055">
          <cell r="B6055">
            <v>9</v>
          </cell>
          <cell r="Z6055">
            <v>0</v>
          </cell>
        </row>
        <row r="6056">
          <cell r="B6056">
            <v>9</v>
          </cell>
          <cell r="Z6056">
            <v>0</v>
          </cell>
        </row>
        <row r="6057">
          <cell r="B6057">
            <v>9</v>
          </cell>
          <cell r="Z6057">
            <v>0</v>
          </cell>
        </row>
        <row r="6058">
          <cell r="B6058">
            <v>9</v>
          </cell>
          <cell r="Z6058">
            <v>0</v>
          </cell>
        </row>
        <row r="6059">
          <cell r="B6059">
            <v>9</v>
          </cell>
          <cell r="Z6059">
            <v>0</v>
          </cell>
        </row>
        <row r="6060">
          <cell r="B6060">
            <v>9</v>
          </cell>
          <cell r="Z6060">
            <v>0</v>
          </cell>
        </row>
        <row r="6061">
          <cell r="B6061">
            <v>9</v>
          </cell>
          <cell r="Z6061">
            <v>0</v>
          </cell>
        </row>
        <row r="6062">
          <cell r="B6062">
            <v>9</v>
          </cell>
          <cell r="Z6062">
            <v>10</v>
          </cell>
        </row>
        <row r="6063">
          <cell r="B6063">
            <v>9</v>
          </cell>
          <cell r="Z6063">
            <v>10</v>
          </cell>
        </row>
        <row r="6064">
          <cell r="B6064">
            <v>9</v>
          </cell>
          <cell r="Z6064">
            <v>10</v>
          </cell>
        </row>
        <row r="6065">
          <cell r="B6065">
            <v>9</v>
          </cell>
          <cell r="Z6065">
            <v>10</v>
          </cell>
        </row>
        <row r="6066">
          <cell r="B6066">
            <v>9</v>
          </cell>
          <cell r="Z6066">
            <v>10</v>
          </cell>
        </row>
        <row r="6067">
          <cell r="B6067">
            <v>9</v>
          </cell>
          <cell r="Z6067">
            <v>10</v>
          </cell>
        </row>
        <row r="6068">
          <cell r="B6068">
            <v>9</v>
          </cell>
          <cell r="Z6068">
            <v>10</v>
          </cell>
        </row>
        <row r="6069">
          <cell r="B6069">
            <v>9</v>
          </cell>
          <cell r="Z6069">
            <v>10</v>
          </cell>
        </row>
        <row r="6070">
          <cell r="B6070">
            <v>9</v>
          </cell>
          <cell r="Z6070">
            <v>10</v>
          </cell>
        </row>
        <row r="6071">
          <cell r="B6071">
            <v>9</v>
          </cell>
          <cell r="Z6071">
            <v>10</v>
          </cell>
        </row>
        <row r="6072">
          <cell r="B6072">
            <v>9</v>
          </cell>
          <cell r="Z6072">
            <v>10</v>
          </cell>
        </row>
        <row r="6073">
          <cell r="B6073">
            <v>9</v>
          </cell>
          <cell r="Z6073">
            <v>10</v>
          </cell>
        </row>
        <row r="6074">
          <cell r="B6074">
            <v>9</v>
          </cell>
          <cell r="Z6074">
            <v>10</v>
          </cell>
        </row>
        <row r="6075">
          <cell r="B6075">
            <v>9</v>
          </cell>
          <cell r="Z6075">
            <v>10</v>
          </cell>
        </row>
        <row r="6076">
          <cell r="B6076">
            <v>9</v>
          </cell>
          <cell r="Z6076">
            <v>10</v>
          </cell>
        </row>
        <row r="6077">
          <cell r="B6077">
            <v>9</v>
          </cell>
          <cell r="Z6077">
            <v>0</v>
          </cell>
        </row>
        <row r="6078">
          <cell r="B6078">
            <v>9</v>
          </cell>
          <cell r="Z6078">
            <v>0</v>
          </cell>
        </row>
        <row r="6079">
          <cell r="B6079">
            <v>9</v>
          </cell>
          <cell r="Z6079">
            <v>0</v>
          </cell>
        </row>
        <row r="6080">
          <cell r="B6080">
            <v>9</v>
          </cell>
          <cell r="Z6080">
            <v>0</v>
          </cell>
        </row>
        <row r="6081">
          <cell r="B6081">
            <v>9</v>
          </cell>
          <cell r="Z6081">
            <v>0</v>
          </cell>
        </row>
        <row r="6082">
          <cell r="B6082">
            <v>9</v>
          </cell>
          <cell r="Z6082">
            <v>0</v>
          </cell>
        </row>
        <row r="6083">
          <cell r="B6083">
            <v>9</v>
          </cell>
          <cell r="Z6083">
            <v>0</v>
          </cell>
        </row>
        <row r="6084">
          <cell r="B6084">
            <v>9</v>
          </cell>
          <cell r="Z6084">
            <v>0</v>
          </cell>
        </row>
        <row r="6085">
          <cell r="B6085">
            <v>9</v>
          </cell>
          <cell r="Z6085">
            <v>0</v>
          </cell>
        </row>
        <row r="6086">
          <cell r="B6086">
            <v>9</v>
          </cell>
          <cell r="Z6086">
            <v>10</v>
          </cell>
        </row>
        <row r="6087">
          <cell r="B6087">
            <v>9</v>
          </cell>
          <cell r="Z6087">
            <v>10</v>
          </cell>
        </row>
        <row r="6088">
          <cell r="B6088">
            <v>9</v>
          </cell>
          <cell r="Z6088">
            <v>10</v>
          </cell>
        </row>
        <row r="6089">
          <cell r="B6089">
            <v>9</v>
          </cell>
          <cell r="Z6089">
            <v>10</v>
          </cell>
        </row>
        <row r="6090">
          <cell r="B6090">
            <v>9</v>
          </cell>
          <cell r="Z6090">
            <v>10</v>
          </cell>
        </row>
        <row r="6091">
          <cell r="B6091">
            <v>9</v>
          </cell>
          <cell r="Z6091">
            <v>10</v>
          </cell>
        </row>
        <row r="6092">
          <cell r="B6092">
            <v>9</v>
          </cell>
          <cell r="Z6092">
            <v>10</v>
          </cell>
        </row>
        <row r="6093">
          <cell r="B6093">
            <v>9</v>
          </cell>
          <cell r="Z6093">
            <v>10</v>
          </cell>
        </row>
        <row r="6094">
          <cell r="B6094">
            <v>9</v>
          </cell>
          <cell r="Z6094">
            <v>10</v>
          </cell>
        </row>
        <row r="6095">
          <cell r="B6095">
            <v>9</v>
          </cell>
          <cell r="Z6095">
            <v>10</v>
          </cell>
        </row>
        <row r="6096">
          <cell r="B6096">
            <v>9</v>
          </cell>
          <cell r="Z6096">
            <v>10</v>
          </cell>
        </row>
        <row r="6097">
          <cell r="B6097">
            <v>9</v>
          </cell>
          <cell r="Z6097">
            <v>10</v>
          </cell>
        </row>
        <row r="6098">
          <cell r="B6098">
            <v>9</v>
          </cell>
          <cell r="Z6098">
            <v>10</v>
          </cell>
        </row>
        <row r="6099">
          <cell r="B6099">
            <v>9</v>
          </cell>
          <cell r="Z6099">
            <v>10</v>
          </cell>
        </row>
        <row r="6100">
          <cell r="B6100">
            <v>9</v>
          </cell>
          <cell r="Z6100">
            <v>10</v>
          </cell>
        </row>
        <row r="6101">
          <cell r="B6101">
            <v>9</v>
          </cell>
          <cell r="Z6101">
            <v>0</v>
          </cell>
        </row>
        <row r="6102">
          <cell r="B6102">
            <v>9</v>
          </cell>
          <cell r="Z6102">
            <v>0</v>
          </cell>
        </row>
        <row r="6103">
          <cell r="B6103">
            <v>9</v>
          </cell>
          <cell r="Z6103">
            <v>0</v>
          </cell>
        </row>
        <row r="6104">
          <cell r="B6104">
            <v>9</v>
          </cell>
          <cell r="Z6104">
            <v>0</v>
          </cell>
        </row>
        <row r="6105">
          <cell r="B6105">
            <v>9</v>
          </cell>
          <cell r="Z6105">
            <v>0</v>
          </cell>
        </row>
        <row r="6106">
          <cell r="B6106">
            <v>9</v>
          </cell>
          <cell r="Z6106">
            <v>0</v>
          </cell>
        </row>
        <row r="6107">
          <cell r="B6107">
            <v>9</v>
          </cell>
          <cell r="Z6107">
            <v>0</v>
          </cell>
        </row>
        <row r="6108">
          <cell r="B6108">
            <v>9</v>
          </cell>
          <cell r="Z6108">
            <v>0</v>
          </cell>
        </row>
        <row r="6109">
          <cell r="B6109">
            <v>9</v>
          </cell>
          <cell r="Z6109">
            <v>0</v>
          </cell>
        </row>
        <row r="6110">
          <cell r="B6110">
            <v>9</v>
          </cell>
          <cell r="Z6110">
            <v>10</v>
          </cell>
        </row>
        <row r="6111">
          <cell r="B6111">
            <v>9</v>
          </cell>
          <cell r="Z6111">
            <v>10</v>
          </cell>
        </row>
        <row r="6112">
          <cell r="B6112">
            <v>9</v>
          </cell>
          <cell r="Z6112">
            <v>10</v>
          </cell>
        </row>
        <row r="6113">
          <cell r="B6113">
            <v>9</v>
          </cell>
          <cell r="Z6113">
            <v>10</v>
          </cell>
        </row>
        <row r="6114">
          <cell r="B6114">
            <v>9</v>
          </cell>
          <cell r="Z6114">
            <v>10</v>
          </cell>
        </row>
        <row r="6115">
          <cell r="B6115">
            <v>9</v>
          </cell>
          <cell r="Z6115">
            <v>10</v>
          </cell>
        </row>
        <row r="6116">
          <cell r="B6116">
            <v>9</v>
          </cell>
          <cell r="Z6116">
            <v>10</v>
          </cell>
        </row>
        <row r="6117">
          <cell r="B6117">
            <v>9</v>
          </cell>
          <cell r="Z6117">
            <v>10</v>
          </cell>
        </row>
        <row r="6118">
          <cell r="B6118">
            <v>9</v>
          </cell>
          <cell r="Z6118">
            <v>10</v>
          </cell>
        </row>
        <row r="6119">
          <cell r="B6119">
            <v>9</v>
          </cell>
          <cell r="Z6119">
            <v>10</v>
          </cell>
        </row>
        <row r="6120">
          <cell r="B6120">
            <v>9</v>
          </cell>
          <cell r="Z6120">
            <v>10</v>
          </cell>
        </row>
        <row r="6121">
          <cell r="B6121">
            <v>9</v>
          </cell>
          <cell r="Z6121">
            <v>10</v>
          </cell>
        </row>
        <row r="6122">
          <cell r="B6122">
            <v>9</v>
          </cell>
          <cell r="Z6122">
            <v>10</v>
          </cell>
        </row>
        <row r="6123">
          <cell r="B6123">
            <v>9</v>
          </cell>
          <cell r="Z6123">
            <v>10</v>
          </cell>
        </row>
        <row r="6124">
          <cell r="B6124">
            <v>9</v>
          </cell>
          <cell r="Z6124">
            <v>10</v>
          </cell>
        </row>
        <row r="6125">
          <cell r="B6125">
            <v>9</v>
          </cell>
          <cell r="Z6125">
            <v>0</v>
          </cell>
        </row>
        <row r="6126">
          <cell r="B6126">
            <v>9</v>
          </cell>
          <cell r="Z6126">
            <v>0</v>
          </cell>
        </row>
        <row r="6127">
          <cell r="B6127">
            <v>9</v>
          </cell>
          <cell r="Z6127">
            <v>0</v>
          </cell>
        </row>
        <row r="6128">
          <cell r="B6128">
            <v>9</v>
          </cell>
          <cell r="Z6128">
            <v>0</v>
          </cell>
        </row>
        <row r="6129">
          <cell r="B6129">
            <v>9</v>
          </cell>
          <cell r="Z6129">
            <v>0</v>
          </cell>
        </row>
        <row r="6130">
          <cell r="B6130">
            <v>9</v>
          </cell>
          <cell r="Z6130">
            <v>0</v>
          </cell>
        </row>
        <row r="6131">
          <cell r="B6131">
            <v>9</v>
          </cell>
          <cell r="Z6131">
            <v>0</v>
          </cell>
        </row>
        <row r="6132">
          <cell r="B6132">
            <v>9</v>
          </cell>
          <cell r="Z6132">
            <v>0</v>
          </cell>
        </row>
        <row r="6133">
          <cell r="B6133">
            <v>9</v>
          </cell>
          <cell r="Z6133">
            <v>0</v>
          </cell>
        </row>
        <row r="6134">
          <cell r="B6134">
            <v>9</v>
          </cell>
          <cell r="Z6134">
            <v>10</v>
          </cell>
        </row>
        <row r="6135">
          <cell r="B6135">
            <v>9</v>
          </cell>
          <cell r="Z6135">
            <v>10</v>
          </cell>
        </row>
        <row r="6136">
          <cell r="B6136">
            <v>9</v>
          </cell>
          <cell r="Z6136">
            <v>10</v>
          </cell>
        </row>
        <row r="6137">
          <cell r="B6137">
            <v>9</v>
          </cell>
          <cell r="Z6137">
            <v>10</v>
          </cell>
        </row>
        <row r="6138">
          <cell r="B6138">
            <v>9</v>
          </cell>
          <cell r="Z6138">
            <v>10</v>
          </cell>
        </row>
        <row r="6139">
          <cell r="B6139">
            <v>9</v>
          </cell>
          <cell r="Z6139">
            <v>10</v>
          </cell>
        </row>
        <row r="6140">
          <cell r="B6140">
            <v>9</v>
          </cell>
          <cell r="Z6140">
            <v>10</v>
          </cell>
        </row>
        <row r="6141">
          <cell r="B6141">
            <v>9</v>
          </cell>
          <cell r="Z6141">
            <v>10</v>
          </cell>
        </row>
        <row r="6142">
          <cell r="B6142">
            <v>9</v>
          </cell>
          <cell r="Z6142">
            <v>10</v>
          </cell>
        </row>
        <row r="6143">
          <cell r="B6143">
            <v>9</v>
          </cell>
          <cell r="Z6143">
            <v>10</v>
          </cell>
        </row>
        <row r="6144">
          <cell r="B6144">
            <v>9</v>
          </cell>
          <cell r="Z6144">
            <v>10</v>
          </cell>
        </row>
        <row r="6145">
          <cell r="B6145">
            <v>9</v>
          </cell>
          <cell r="Z6145">
            <v>10</v>
          </cell>
        </row>
        <row r="6146">
          <cell r="B6146">
            <v>9</v>
          </cell>
          <cell r="Z6146">
            <v>10</v>
          </cell>
        </row>
        <row r="6147">
          <cell r="B6147">
            <v>9</v>
          </cell>
          <cell r="Z6147">
            <v>10</v>
          </cell>
        </row>
        <row r="6148">
          <cell r="B6148">
            <v>9</v>
          </cell>
          <cell r="Z6148">
            <v>10</v>
          </cell>
        </row>
        <row r="6149">
          <cell r="B6149">
            <v>9</v>
          </cell>
          <cell r="Z6149">
            <v>0</v>
          </cell>
        </row>
        <row r="6150">
          <cell r="B6150">
            <v>9</v>
          </cell>
          <cell r="Z6150">
            <v>0</v>
          </cell>
        </row>
        <row r="6151">
          <cell r="B6151">
            <v>9</v>
          </cell>
          <cell r="Z6151">
            <v>0</v>
          </cell>
        </row>
        <row r="6152">
          <cell r="B6152">
            <v>9</v>
          </cell>
          <cell r="Z6152">
            <v>0</v>
          </cell>
        </row>
        <row r="6153">
          <cell r="B6153">
            <v>9</v>
          </cell>
          <cell r="Z6153">
            <v>0</v>
          </cell>
        </row>
        <row r="6154">
          <cell r="B6154">
            <v>9</v>
          </cell>
          <cell r="Z6154">
            <v>0</v>
          </cell>
        </row>
        <row r="6155">
          <cell r="B6155">
            <v>9</v>
          </cell>
          <cell r="Z6155">
            <v>0</v>
          </cell>
        </row>
        <row r="6156">
          <cell r="B6156">
            <v>9</v>
          </cell>
          <cell r="Z6156">
            <v>0</v>
          </cell>
        </row>
        <row r="6157">
          <cell r="B6157">
            <v>9</v>
          </cell>
          <cell r="Z6157">
            <v>0</v>
          </cell>
        </row>
        <row r="6158">
          <cell r="B6158">
            <v>9</v>
          </cell>
          <cell r="Z6158">
            <v>10</v>
          </cell>
        </row>
        <row r="6159">
          <cell r="B6159">
            <v>9</v>
          </cell>
          <cell r="Z6159">
            <v>10</v>
          </cell>
        </row>
        <row r="6160">
          <cell r="B6160">
            <v>9</v>
          </cell>
          <cell r="Z6160">
            <v>10</v>
          </cell>
        </row>
        <row r="6161">
          <cell r="B6161">
            <v>9</v>
          </cell>
          <cell r="Z6161">
            <v>10</v>
          </cell>
        </row>
        <row r="6162">
          <cell r="B6162">
            <v>9</v>
          </cell>
          <cell r="Z6162">
            <v>10</v>
          </cell>
        </row>
        <row r="6163">
          <cell r="B6163">
            <v>9</v>
          </cell>
          <cell r="Z6163">
            <v>10</v>
          </cell>
        </row>
        <row r="6164">
          <cell r="B6164">
            <v>9</v>
          </cell>
          <cell r="Z6164">
            <v>10</v>
          </cell>
        </row>
        <row r="6165">
          <cell r="B6165">
            <v>9</v>
          </cell>
          <cell r="Z6165">
            <v>10</v>
          </cell>
        </row>
        <row r="6166">
          <cell r="B6166">
            <v>9</v>
          </cell>
          <cell r="Z6166">
            <v>10</v>
          </cell>
        </row>
        <row r="6167">
          <cell r="B6167">
            <v>9</v>
          </cell>
          <cell r="Z6167">
            <v>10</v>
          </cell>
        </row>
        <row r="6168">
          <cell r="B6168">
            <v>9</v>
          </cell>
          <cell r="Z6168">
            <v>10</v>
          </cell>
        </row>
        <row r="6169">
          <cell r="B6169">
            <v>9</v>
          </cell>
          <cell r="Z6169">
            <v>10</v>
          </cell>
        </row>
        <row r="6170">
          <cell r="B6170">
            <v>9</v>
          </cell>
          <cell r="Z6170">
            <v>10</v>
          </cell>
        </row>
        <row r="6171">
          <cell r="B6171">
            <v>9</v>
          </cell>
          <cell r="Z6171">
            <v>10</v>
          </cell>
        </row>
        <row r="6172">
          <cell r="B6172">
            <v>9</v>
          </cell>
          <cell r="Z6172">
            <v>10</v>
          </cell>
        </row>
        <row r="6173">
          <cell r="B6173">
            <v>9</v>
          </cell>
          <cell r="Z6173">
            <v>0</v>
          </cell>
        </row>
        <row r="6174">
          <cell r="B6174">
            <v>9</v>
          </cell>
          <cell r="Z6174">
            <v>0</v>
          </cell>
        </row>
        <row r="6175">
          <cell r="B6175">
            <v>9</v>
          </cell>
          <cell r="Z6175">
            <v>0</v>
          </cell>
        </row>
        <row r="6176">
          <cell r="B6176">
            <v>9</v>
          </cell>
          <cell r="Z6176">
            <v>0</v>
          </cell>
        </row>
        <row r="6177">
          <cell r="B6177">
            <v>9</v>
          </cell>
          <cell r="Z6177">
            <v>0</v>
          </cell>
        </row>
        <row r="6178">
          <cell r="B6178">
            <v>9</v>
          </cell>
          <cell r="Z6178">
            <v>0</v>
          </cell>
        </row>
        <row r="6179">
          <cell r="B6179">
            <v>9</v>
          </cell>
          <cell r="Z6179">
            <v>0</v>
          </cell>
        </row>
        <row r="6180">
          <cell r="B6180">
            <v>9</v>
          </cell>
          <cell r="Z6180">
            <v>0</v>
          </cell>
        </row>
        <row r="6181">
          <cell r="B6181">
            <v>9</v>
          </cell>
          <cell r="Z6181">
            <v>0</v>
          </cell>
        </row>
        <row r="6182">
          <cell r="B6182">
            <v>9</v>
          </cell>
          <cell r="Z6182">
            <v>0</v>
          </cell>
        </row>
        <row r="6183">
          <cell r="B6183">
            <v>9</v>
          </cell>
          <cell r="Z6183">
            <v>10</v>
          </cell>
        </row>
        <row r="6184">
          <cell r="B6184">
            <v>9</v>
          </cell>
          <cell r="Z6184">
            <v>10</v>
          </cell>
        </row>
        <row r="6185">
          <cell r="B6185">
            <v>9</v>
          </cell>
          <cell r="Z6185">
            <v>10</v>
          </cell>
        </row>
        <row r="6186">
          <cell r="B6186">
            <v>9</v>
          </cell>
          <cell r="Z6186">
            <v>10</v>
          </cell>
        </row>
        <row r="6187">
          <cell r="B6187">
            <v>9</v>
          </cell>
          <cell r="Z6187">
            <v>10</v>
          </cell>
        </row>
        <row r="6188">
          <cell r="B6188">
            <v>9</v>
          </cell>
          <cell r="Z6188">
            <v>0</v>
          </cell>
        </row>
        <row r="6189">
          <cell r="B6189">
            <v>9</v>
          </cell>
          <cell r="Z6189">
            <v>0</v>
          </cell>
        </row>
        <row r="6190">
          <cell r="B6190">
            <v>9</v>
          </cell>
          <cell r="Z6190">
            <v>0</v>
          </cell>
        </row>
        <row r="6191">
          <cell r="B6191">
            <v>9</v>
          </cell>
          <cell r="Z6191">
            <v>0</v>
          </cell>
        </row>
        <row r="6192">
          <cell r="B6192">
            <v>9</v>
          </cell>
          <cell r="Z6192">
            <v>0</v>
          </cell>
        </row>
        <row r="6193">
          <cell r="B6193">
            <v>9</v>
          </cell>
          <cell r="Z6193">
            <v>0</v>
          </cell>
        </row>
        <row r="6194">
          <cell r="B6194">
            <v>9</v>
          </cell>
          <cell r="Z6194">
            <v>0</v>
          </cell>
        </row>
        <row r="6195">
          <cell r="B6195">
            <v>9</v>
          </cell>
          <cell r="Z6195">
            <v>0</v>
          </cell>
        </row>
        <row r="6196">
          <cell r="B6196">
            <v>9</v>
          </cell>
          <cell r="Z6196">
            <v>0</v>
          </cell>
        </row>
        <row r="6197">
          <cell r="B6197">
            <v>9</v>
          </cell>
          <cell r="Z6197">
            <v>0</v>
          </cell>
        </row>
        <row r="6198">
          <cell r="B6198">
            <v>9</v>
          </cell>
          <cell r="Z6198">
            <v>0</v>
          </cell>
        </row>
        <row r="6199">
          <cell r="B6199">
            <v>9</v>
          </cell>
          <cell r="Z6199">
            <v>0</v>
          </cell>
        </row>
        <row r="6200">
          <cell r="B6200">
            <v>9</v>
          </cell>
          <cell r="Z6200">
            <v>0</v>
          </cell>
        </row>
        <row r="6201">
          <cell r="B6201">
            <v>9</v>
          </cell>
          <cell r="Z6201">
            <v>0</v>
          </cell>
        </row>
        <row r="6202">
          <cell r="B6202">
            <v>9</v>
          </cell>
          <cell r="Z6202">
            <v>0</v>
          </cell>
        </row>
        <row r="6203">
          <cell r="B6203">
            <v>9</v>
          </cell>
          <cell r="Z6203">
            <v>0</v>
          </cell>
        </row>
        <row r="6204">
          <cell r="B6204">
            <v>9</v>
          </cell>
          <cell r="Z6204">
            <v>0</v>
          </cell>
        </row>
        <row r="6205">
          <cell r="B6205">
            <v>9</v>
          </cell>
          <cell r="Z6205">
            <v>0</v>
          </cell>
        </row>
        <row r="6206">
          <cell r="B6206">
            <v>9</v>
          </cell>
          <cell r="Z6206">
            <v>0</v>
          </cell>
        </row>
        <row r="6207">
          <cell r="B6207">
            <v>9</v>
          </cell>
          <cell r="Z6207">
            <v>0</v>
          </cell>
        </row>
        <row r="6208">
          <cell r="B6208">
            <v>9</v>
          </cell>
          <cell r="Z6208">
            <v>0</v>
          </cell>
        </row>
        <row r="6209">
          <cell r="B6209">
            <v>9</v>
          </cell>
          <cell r="Z6209">
            <v>0</v>
          </cell>
        </row>
        <row r="6210">
          <cell r="B6210">
            <v>9</v>
          </cell>
          <cell r="Z6210">
            <v>0</v>
          </cell>
        </row>
        <row r="6211">
          <cell r="B6211">
            <v>9</v>
          </cell>
          <cell r="Z6211">
            <v>0</v>
          </cell>
        </row>
        <row r="6212">
          <cell r="B6212">
            <v>9</v>
          </cell>
          <cell r="Z6212">
            <v>0</v>
          </cell>
        </row>
        <row r="6213">
          <cell r="B6213">
            <v>9</v>
          </cell>
          <cell r="Z6213">
            <v>0</v>
          </cell>
        </row>
        <row r="6214">
          <cell r="B6214">
            <v>9</v>
          </cell>
          <cell r="Z6214">
            <v>0</v>
          </cell>
        </row>
        <row r="6215">
          <cell r="B6215">
            <v>9</v>
          </cell>
          <cell r="Z6215">
            <v>0</v>
          </cell>
        </row>
        <row r="6216">
          <cell r="B6216">
            <v>9</v>
          </cell>
          <cell r="Z6216">
            <v>0</v>
          </cell>
        </row>
        <row r="6217">
          <cell r="B6217">
            <v>9</v>
          </cell>
          <cell r="Z6217">
            <v>0</v>
          </cell>
        </row>
        <row r="6218">
          <cell r="B6218">
            <v>9</v>
          </cell>
          <cell r="Z6218">
            <v>0</v>
          </cell>
        </row>
        <row r="6219">
          <cell r="B6219">
            <v>9</v>
          </cell>
          <cell r="Z6219">
            <v>0</v>
          </cell>
        </row>
        <row r="6220">
          <cell r="B6220">
            <v>9</v>
          </cell>
          <cell r="Z6220">
            <v>0</v>
          </cell>
        </row>
        <row r="6221">
          <cell r="B6221">
            <v>9</v>
          </cell>
          <cell r="Z6221">
            <v>0</v>
          </cell>
        </row>
        <row r="6222">
          <cell r="B6222">
            <v>9</v>
          </cell>
          <cell r="Z6222">
            <v>0</v>
          </cell>
        </row>
        <row r="6223">
          <cell r="B6223">
            <v>9</v>
          </cell>
          <cell r="Z6223">
            <v>0</v>
          </cell>
        </row>
        <row r="6224">
          <cell r="B6224">
            <v>9</v>
          </cell>
          <cell r="Z6224">
            <v>0</v>
          </cell>
        </row>
        <row r="6225">
          <cell r="B6225">
            <v>9</v>
          </cell>
          <cell r="Z6225">
            <v>0</v>
          </cell>
        </row>
        <row r="6226">
          <cell r="B6226">
            <v>9</v>
          </cell>
          <cell r="Z6226">
            <v>0</v>
          </cell>
        </row>
        <row r="6227">
          <cell r="B6227">
            <v>9</v>
          </cell>
          <cell r="Z6227">
            <v>0</v>
          </cell>
        </row>
        <row r="6228">
          <cell r="B6228">
            <v>9</v>
          </cell>
          <cell r="Z6228">
            <v>0</v>
          </cell>
        </row>
        <row r="6229">
          <cell r="B6229">
            <v>9</v>
          </cell>
          <cell r="Z6229">
            <v>0</v>
          </cell>
        </row>
        <row r="6230">
          <cell r="B6230">
            <v>9</v>
          </cell>
          <cell r="Z6230">
            <v>10</v>
          </cell>
        </row>
        <row r="6231">
          <cell r="B6231">
            <v>9</v>
          </cell>
          <cell r="Z6231">
            <v>10</v>
          </cell>
        </row>
        <row r="6232">
          <cell r="B6232">
            <v>9</v>
          </cell>
          <cell r="Z6232">
            <v>10</v>
          </cell>
        </row>
        <row r="6233">
          <cell r="B6233">
            <v>9</v>
          </cell>
          <cell r="Z6233">
            <v>10</v>
          </cell>
        </row>
        <row r="6234">
          <cell r="B6234">
            <v>9</v>
          </cell>
          <cell r="Z6234">
            <v>10</v>
          </cell>
        </row>
        <row r="6235">
          <cell r="B6235">
            <v>9</v>
          </cell>
          <cell r="Z6235">
            <v>10</v>
          </cell>
        </row>
        <row r="6236">
          <cell r="B6236">
            <v>9</v>
          </cell>
          <cell r="Z6236">
            <v>10</v>
          </cell>
        </row>
        <row r="6237">
          <cell r="B6237">
            <v>9</v>
          </cell>
          <cell r="Z6237">
            <v>10</v>
          </cell>
        </row>
        <row r="6238">
          <cell r="B6238">
            <v>9</v>
          </cell>
          <cell r="Z6238">
            <v>10</v>
          </cell>
        </row>
        <row r="6239">
          <cell r="B6239">
            <v>9</v>
          </cell>
          <cell r="Z6239">
            <v>10</v>
          </cell>
        </row>
        <row r="6240">
          <cell r="B6240">
            <v>9</v>
          </cell>
          <cell r="Z6240">
            <v>10</v>
          </cell>
        </row>
        <row r="6241">
          <cell r="B6241">
            <v>9</v>
          </cell>
          <cell r="Z6241">
            <v>10</v>
          </cell>
        </row>
        <row r="6242">
          <cell r="B6242">
            <v>9</v>
          </cell>
          <cell r="Z6242">
            <v>10</v>
          </cell>
        </row>
        <row r="6243">
          <cell r="B6243">
            <v>9</v>
          </cell>
          <cell r="Z6243">
            <v>10</v>
          </cell>
        </row>
        <row r="6244">
          <cell r="B6244">
            <v>9</v>
          </cell>
          <cell r="Z6244">
            <v>10</v>
          </cell>
        </row>
        <row r="6245">
          <cell r="B6245">
            <v>9</v>
          </cell>
          <cell r="Z6245">
            <v>0</v>
          </cell>
        </row>
        <row r="6246">
          <cell r="B6246">
            <v>9</v>
          </cell>
          <cell r="Z6246">
            <v>0</v>
          </cell>
        </row>
        <row r="6247">
          <cell r="B6247">
            <v>9</v>
          </cell>
          <cell r="Z6247">
            <v>0</v>
          </cell>
        </row>
        <row r="6248">
          <cell r="B6248">
            <v>9</v>
          </cell>
          <cell r="Z6248">
            <v>0</v>
          </cell>
        </row>
        <row r="6249">
          <cell r="B6249">
            <v>9</v>
          </cell>
          <cell r="Z6249">
            <v>0</v>
          </cell>
        </row>
        <row r="6250">
          <cell r="B6250">
            <v>9</v>
          </cell>
          <cell r="Z6250">
            <v>0</v>
          </cell>
        </row>
        <row r="6251">
          <cell r="B6251">
            <v>9</v>
          </cell>
          <cell r="Z6251">
            <v>0</v>
          </cell>
        </row>
        <row r="6252">
          <cell r="B6252">
            <v>9</v>
          </cell>
          <cell r="Z6252">
            <v>0</v>
          </cell>
        </row>
        <row r="6253">
          <cell r="B6253">
            <v>9</v>
          </cell>
          <cell r="Z6253">
            <v>0</v>
          </cell>
        </row>
        <row r="6254">
          <cell r="B6254">
            <v>9</v>
          </cell>
          <cell r="Z6254">
            <v>10</v>
          </cell>
        </row>
        <row r="6255">
          <cell r="B6255">
            <v>9</v>
          </cell>
          <cell r="Z6255">
            <v>10</v>
          </cell>
        </row>
        <row r="6256">
          <cell r="B6256">
            <v>9</v>
          </cell>
          <cell r="Z6256">
            <v>10</v>
          </cell>
        </row>
        <row r="6257">
          <cell r="B6257">
            <v>9</v>
          </cell>
          <cell r="Z6257">
            <v>10</v>
          </cell>
        </row>
        <row r="6258">
          <cell r="B6258">
            <v>9</v>
          </cell>
          <cell r="Z6258">
            <v>10</v>
          </cell>
        </row>
        <row r="6259">
          <cell r="B6259">
            <v>9</v>
          </cell>
          <cell r="Z6259">
            <v>10</v>
          </cell>
        </row>
        <row r="6260">
          <cell r="B6260">
            <v>9</v>
          </cell>
          <cell r="Z6260">
            <v>10</v>
          </cell>
        </row>
        <row r="6261">
          <cell r="B6261">
            <v>9</v>
          </cell>
          <cell r="Z6261">
            <v>10</v>
          </cell>
        </row>
        <row r="6262">
          <cell r="B6262">
            <v>9</v>
          </cell>
          <cell r="Z6262">
            <v>10</v>
          </cell>
        </row>
        <row r="6263">
          <cell r="B6263">
            <v>9</v>
          </cell>
          <cell r="Z6263">
            <v>10</v>
          </cell>
        </row>
        <row r="6264">
          <cell r="B6264">
            <v>9</v>
          </cell>
          <cell r="Z6264">
            <v>10</v>
          </cell>
        </row>
        <row r="6265">
          <cell r="B6265">
            <v>9</v>
          </cell>
          <cell r="Z6265">
            <v>10</v>
          </cell>
        </row>
        <row r="6266">
          <cell r="B6266">
            <v>9</v>
          </cell>
          <cell r="Z6266">
            <v>10</v>
          </cell>
        </row>
        <row r="6267">
          <cell r="B6267">
            <v>9</v>
          </cell>
          <cell r="Z6267">
            <v>10</v>
          </cell>
        </row>
        <row r="6268">
          <cell r="B6268">
            <v>9</v>
          </cell>
          <cell r="Z6268">
            <v>10</v>
          </cell>
        </row>
        <row r="6269">
          <cell r="B6269">
            <v>9</v>
          </cell>
          <cell r="Z6269">
            <v>0</v>
          </cell>
        </row>
        <row r="6270">
          <cell r="B6270">
            <v>9</v>
          </cell>
          <cell r="Z6270">
            <v>0</v>
          </cell>
        </row>
        <row r="6271">
          <cell r="B6271">
            <v>9</v>
          </cell>
          <cell r="Z6271">
            <v>0</v>
          </cell>
        </row>
        <row r="6272">
          <cell r="B6272">
            <v>9</v>
          </cell>
          <cell r="Z6272">
            <v>0</v>
          </cell>
        </row>
        <row r="6273">
          <cell r="B6273">
            <v>9</v>
          </cell>
          <cell r="Z6273">
            <v>0</v>
          </cell>
        </row>
        <row r="6274">
          <cell r="B6274">
            <v>9</v>
          </cell>
          <cell r="Z6274">
            <v>0</v>
          </cell>
        </row>
        <row r="6275">
          <cell r="B6275">
            <v>9</v>
          </cell>
          <cell r="Z6275">
            <v>0</v>
          </cell>
        </row>
        <row r="6276">
          <cell r="B6276">
            <v>9</v>
          </cell>
          <cell r="Z6276">
            <v>0</v>
          </cell>
        </row>
        <row r="6277">
          <cell r="B6277">
            <v>9</v>
          </cell>
          <cell r="Z6277">
            <v>0</v>
          </cell>
        </row>
        <row r="6278">
          <cell r="B6278">
            <v>9</v>
          </cell>
          <cell r="Z6278">
            <v>10</v>
          </cell>
        </row>
        <row r="6279">
          <cell r="B6279">
            <v>9</v>
          </cell>
          <cell r="Z6279">
            <v>10</v>
          </cell>
        </row>
        <row r="6280">
          <cell r="B6280">
            <v>9</v>
          </cell>
          <cell r="Z6280">
            <v>10</v>
          </cell>
        </row>
        <row r="6281">
          <cell r="B6281">
            <v>9</v>
          </cell>
          <cell r="Z6281">
            <v>10</v>
          </cell>
        </row>
        <row r="6282">
          <cell r="B6282">
            <v>9</v>
          </cell>
          <cell r="Z6282">
            <v>10</v>
          </cell>
        </row>
        <row r="6283">
          <cell r="B6283">
            <v>9</v>
          </cell>
          <cell r="Z6283">
            <v>10</v>
          </cell>
        </row>
        <row r="6284">
          <cell r="B6284">
            <v>9</v>
          </cell>
          <cell r="Z6284">
            <v>10</v>
          </cell>
        </row>
        <row r="6285">
          <cell r="B6285">
            <v>9</v>
          </cell>
          <cell r="Z6285">
            <v>10</v>
          </cell>
        </row>
        <row r="6286">
          <cell r="B6286">
            <v>9</v>
          </cell>
          <cell r="Z6286">
            <v>10</v>
          </cell>
        </row>
        <row r="6287">
          <cell r="B6287">
            <v>9</v>
          </cell>
          <cell r="Z6287">
            <v>10</v>
          </cell>
        </row>
        <row r="6288">
          <cell r="B6288">
            <v>9</v>
          </cell>
          <cell r="Z6288">
            <v>10</v>
          </cell>
        </row>
        <row r="6289">
          <cell r="B6289">
            <v>9</v>
          </cell>
          <cell r="Z6289">
            <v>10</v>
          </cell>
        </row>
        <row r="6290">
          <cell r="B6290">
            <v>9</v>
          </cell>
          <cell r="Z6290">
            <v>10</v>
          </cell>
        </row>
        <row r="6291">
          <cell r="B6291">
            <v>9</v>
          </cell>
          <cell r="Z6291">
            <v>10</v>
          </cell>
        </row>
        <row r="6292">
          <cell r="B6292">
            <v>9</v>
          </cell>
          <cell r="Z6292">
            <v>10</v>
          </cell>
        </row>
        <row r="6293">
          <cell r="B6293">
            <v>9</v>
          </cell>
          <cell r="Z6293">
            <v>0</v>
          </cell>
        </row>
        <row r="6294">
          <cell r="B6294">
            <v>9</v>
          </cell>
          <cell r="Z6294">
            <v>0</v>
          </cell>
        </row>
        <row r="6295">
          <cell r="B6295">
            <v>9</v>
          </cell>
          <cell r="Z6295">
            <v>0</v>
          </cell>
        </row>
        <row r="6296">
          <cell r="B6296">
            <v>9</v>
          </cell>
          <cell r="Z6296">
            <v>0</v>
          </cell>
        </row>
        <row r="6297">
          <cell r="B6297">
            <v>9</v>
          </cell>
          <cell r="Z6297">
            <v>0</v>
          </cell>
        </row>
        <row r="6298">
          <cell r="B6298">
            <v>9</v>
          </cell>
          <cell r="Z6298">
            <v>0</v>
          </cell>
        </row>
        <row r="6299">
          <cell r="B6299">
            <v>9</v>
          </cell>
          <cell r="Z6299">
            <v>0</v>
          </cell>
        </row>
        <row r="6300">
          <cell r="B6300">
            <v>9</v>
          </cell>
          <cell r="Z6300">
            <v>0</v>
          </cell>
        </row>
        <row r="6301">
          <cell r="B6301">
            <v>9</v>
          </cell>
          <cell r="Z6301">
            <v>0</v>
          </cell>
        </row>
        <row r="6302">
          <cell r="B6302">
            <v>9</v>
          </cell>
          <cell r="Z6302">
            <v>10</v>
          </cell>
        </row>
        <row r="6303">
          <cell r="B6303">
            <v>9</v>
          </cell>
          <cell r="Z6303">
            <v>10</v>
          </cell>
        </row>
        <row r="6304">
          <cell r="B6304">
            <v>9</v>
          </cell>
          <cell r="Z6304">
            <v>10</v>
          </cell>
        </row>
        <row r="6305">
          <cell r="B6305">
            <v>9</v>
          </cell>
          <cell r="Z6305">
            <v>10</v>
          </cell>
        </row>
        <row r="6306">
          <cell r="B6306">
            <v>9</v>
          </cell>
          <cell r="Z6306">
            <v>10</v>
          </cell>
        </row>
        <row r="6307">
          <cell r="B6307">
            <v>9</v>
          </cell>
          <cell r="Z6307">
            <v>10</v>
          </cell>
        </row>
        <row r="6308">
          <cell r="B6308">
            <v>9</v>
          </cell>
          <cell r="Z6308">
            <v>10</v>
          </cell>
        </row>
        <row r="6309">
          <cell r="B6309">
            <v>9</v>
          </cell>
          <cell r="Z6309">
            <v>10</v>
          </cell>
        </row>
        <row r="6310">
          <cell r="B6310">
            <v>9</v>
          </cell>
          <cell r="Z6310">
            <v>10</v>
          </cell>
        </row>
        <row r="6311">
          <cell r="B6311">
            <v>9</v>
          </cell>
          <cell r="Z6311">
            <v>10</v>
          </cell>
        </row>
        <row r="6312">
          <cell r="B6312">
            <v>9</v>
          </cell>
          <cell r="Z6312">
            <v>10</v>
          </cell>
        </row>
        <row r="6313">
          <cell r="B6313">
            <v>9</v>
          </cell>
          <cell r="Z6313">
            <v>10</v>
          </cell>
        </row>
        <row r="6314">
          <cell r="B6314">
            <v>9</v>
          </cell>
          <cell r="Z6314">
            <v>10</v>
          </cell>
        </row>
        <row r="6315">
          <cell r="B6315">
            <v>9</v>
          </cell>
          <cell r="Z6315">
            <v>10</v>
          </cell>
        </row>
        <row r="6316">
          <cell r="B6316">
            <v>9</v>
          </cell>
          <cell r="Z6316">
            <v>10</v>
          </cell>
        </row>
        <row r="6317">
          <cell r="B6317">
            <v>9</v>
          </cell>
          <cell r="Z6317">
            <v>0</v>
          </cell>
        </row>
        <row r="6318">
          <cell r="B6318">
            <v>9</v>
          </cell>
          <cell r="Z6318">
            <v>0</v>
          </cell>
        </row>
        <row r="6319">
          <cell r="B6319">
            <v>9</v>
          </cell>
          <cell r="Z6319">
            <v>0</v>
          </cell>
        </row>
        <row r="6320">
          <cell r="B6320">
            <v>9</v>
          </cell>
          <cell r="Z6320">
            <v>0</v>
          </cell>
        </row>
        <row r="6321">
          <cell r="B6321">
            <v>9</v>
          </cell>
          <cell r="Z6321">
            <v>0</v>
          </cell>
        </row>
        <row r="6322">
          <cell r="B6322">
            <v>9</v>
          </cell>
          <cell r="Z6322">
            <v>0</v>
          </cell>
        </row>
        <row r="6323">
          <cell r="B6323">
            <v>9</v>
          </cell>
          <cell r="Z6323">
            <v>0</v>
          </cell>
        </row>
        <row r="6324">
          <cell r="B6324">
            <v>9</v>
          </cell>
          <cell r="Z6324">
            <v>0</v>
          </cell>
        </row>
        <row r="6325">
          <cell r="B6325">
            <v>9</v>
          </cell>
          <cell r="Z6325">
            <v>0</v>
          </cell>
        </row>
        <row r="6326">
          <cell r="B6326">
            <v>9</v>
          </cell>
          <cell r="Z6326">
            <v>10</v>
          </cell>
        </row>
        <row r="6327">
          <cell r="B6327">
            <v>9</v>
          </cell>
          <cell r="Z6327">
            <v>10</v>
          </cell>
        </row>
        <row r="6328">
          <cell r="B6328">
            <v>9</v>
          </cell>
          <cell r="Z6328">
            <v>10</v>
          </cell>
        </row>
        <row r="6329">
          <cell r="B6329">
            <v>9</v>
          </cell>
          <cell r="Z6329">
            <v>10</v>
          </cell>
        </row>
        <row r="6330">
          <cell r="B6330">
            <v>9</v>
          </cell>
          <cell r="Z6330">
            <v>10</v>
          </cell>
        </row>
        <row r="6331">
          <cell r="B6331">
            <v>9</v>
          </cell>
          <cell r="Z6331">
            <v>10</v>
          </cell>
        </row>
        <row r="6332">
          <cell r="B6332">
            <v>9</v>
          </cell>
          <cell r="Z6332">
            <v>10</v>
          </cell>
        </row>
        <row r="6333">
          <cell r="B6333">
            <v>9</v>
          </cell>
          <cell r="Z6333">
            <v>10</v>
          </cell>
        </row>
        <row r="6334">
          <cell r="B6334">
            <v>9</v>
          </cell>
          <cell r="Z6334">
            <v>10</v>
          </cell>
        </row>
        <row r="6335">
          <cell r="B6335">
            <v>9</v>
          </cell>
          <cell r="Z6335">
            <v>10</v>
          </cell>
        </row>
        <row r="6336">
          <cell r="B6336">
            <v>9</v>
          </cell>
          <cell r="Z6336">
            <v>10</v>
          </cell>
        </row>
        <row r="6337">
          <cell r="B6337">
            <v>9</v>
          </cell>
          <cell r="Z6337">
            <v>10</v>
          </cell>
        </row>
        <row r="6338">
          <cell r="B6338">
            <v>9</v>
          </cell>
          <cell r="Z6338">
            <v>10</v>
          </cell>
        </row>
        <row r="6339">
          <cell r="B6339">
            <v>9</v>
          </cell>
          <cell r="Z6339">
            <v>10</v>
          </cell>
        </row>
        <row r="6340">
          <cell r="B6340">
            <v>9</v>
          </cell>
          <cell r="Z6340">
            <v>10</v>
          </cell>
        </row>
        <row r="6341">
          <cell r="B6341">
            <v>9</v>
          </cell>
          <cell r="Z6341">
            <v>0</v>
          </cell>
        </row>
        <row r="6342">
          <cell r="B6342">
            <v>9</v>
          </cell>
          <cell r="Z6342">
            <v>0</v>
          </cell>
        </row>
        <row r="6343">
          <cell r="B6343">
            <v>9</v>
          </cell>
          <cell r="Z6343">
            <v>0</v>
          </cell>
        </row>
        <row r="6344">
          <cell r="B6344">
            <v>9</v>
          </cell>
          <cell r="Z6344">
            <v>0</v>
          </cell>
        </row>
        <row r="6345">
          <cell r="B6345">
            <v>9</v>
          </cell>
          <cell r="Z6345">
            <v>0</v>
          </cell>
        </row>
        <row r="6346">
          <cell r="B6346">
            <v>9</v>
          </cell>
          <cell r="Z6346">
            <v>0</v>
          </cell>
        </row>
        <row r="6347">
          <cell r="B6347">
            <v>9</v>
          </cell>
          <cell r="Z6347">
            <v>0</v>
          </cell>
        </row>
        <row r="6348">
          <cell r="B6348">
            <v>9</v>
          </cell>
          <cell r="Z6348">
            <v>0</v>
          </cell>
        </row>
        <row r="6349">
          <cell r="B6349">
            <v>9</v>
          </cell>
          <cell r="Z6349">
            <v>0</v>
          </cell>
        </row>
        <row r="6350">
          <cell r="B6350">
            <v>9</v>
          </cell>
          <cell r="Z6350">
            <v>0</v>
          </cell>
        </row>
        <row r="6351">
          <cell r="B6351">
            <v>9</v>
          </cell>
          <cell r="Z6351">
            <v>10</v>
          </cell>
        </row>
        <row r="6352">
          <cell r="B6352">
            <v>9</v>
          </cell>
          <cell r="Z6352">
            <v>10</v>
          </cell>
        </row>
        <row r="6353">
          <cell r="B6353">
            <v>9</v>
          </cell>
          <cell r="Z6353">
            <v>10</v>
          </cell>
        </row>
        <row r="6354">
          <cell r="B6354">
            <v>9</v>
          </cell>
          <cell r="Z6354">
            <v>10</v>
          </cell>
        </row>
        <row r="6355">
          <cell r="B6355">
            <v>9</v>
          </cell>
          <cell r="Z6355">
            <v>10</v>
          </cell>
        </row>
        <row r="6356">
          <cell r="B6356">
            <v>9</v>
          </cell>
          <cell r="Z6356">
            <v>0</v>
          </cell>
        </row>
        <row r="6357">
          <cell r="B6357">
            <v>9</v>
          </cell>
          <cell r="Z6357">
            <v>0</v>
          </cell>
        </row>
        <row r="6358">
          <cell r="B6358">
            <v>9</v>
          </cell>
          <cell r="Z6358">
            <v>0</v>
          </cell>
        </row>
        <row r="6359">
          <cell r="B6359">
            <v>9</v>
          </cell>
          <cell r="Z6359">
            <v>0</v>
          </cell>
        </row>
        <row r="6360">
          <cell r="B6360">
            <v>9</v>
          </cell>
          <cell r="Z6360">
            <v>0</v>
          </cell>
        </row>
        <row r="6361">
          <cell r="B6361">
            <v>9</v>
          </cell>
          <cell r="Z6361">
            <v>0</v>
          </cell>
        </row>
        <row r="6362">
          <cell r="B6362">
            <v>9</v>
          </cell>
          <cell r="Z6362">
            <v>0</v>
          </cell>
        </row>
        <row r="6363">
          <cell r="B6363">
            <v>9</v>
          </cell>
          <cell r="Z6363">
            <v>0</v>
          </cell>
        </row>
        <row r="6364">
          <cell r="B6364">
            <v>9</v>
          </cell>
          <cell r="Z6364">
            <v>0</v>
          </cell>
        </row>
        <row r="6365">
          <cell r="B6365">
            <v>9</v>
          </cell>
          <cell r="Z6365">
            <v>0</v>
          </cell>
        </row>
        <row r="6366">
          <cell r="B6366">
            <v>9</v>
          </cell>
          <cell r="Z6366">
            <v>0</v>
          </cell>
        </row>
        <row r="6367">
          <cell r="B6367">
            <v>9</v>
          </cell>
          <cell r="Z6367">
            <v>0</v>
          </cell>
        </row>
        <row r="6368">
          <cell r="B6368">
            <v>9</v>
          </cell>
          <cell r="Z6368">
            <v>0</v>
          </cell>
        </row>
        <row r="6369">
          <cell r="B6369">
            <v>9</v>
          </cell>
          <cell r="Z6369">
            <v>0</v>
          </cell>
        </row>
        <row r="6370">
          <cell r="B6370">
            <v>9</v>
          </cell>
          <cell r="Z6370">
            <v>0</v>
          </cell>
        </row>
        <row r="6371">
          <cell r="B6371">
            <v>9</v>
          </cell>
          <cell r="Z6371">
            <v>0</v>
          </cell>
        </row>
        <row r="6372">
          <cell r="B6372">
            <v>9</v>
          </cell>
          <cell r="Z6372">
            <v>0</v>
          </cell>
        </row>
        <row r="6373">
          <cell r="B6373">
            <v>9</v>
          </cell>
          <cell r="Z6373">
            <v>0</v>
          </cell>
        </row>
        <row r="6374">
          <cell r="B6374">
            <v>9</v>
          </cell>
          <cell r="Z6374">
            <v>0</v>
          </cell>
        </row>
        <row r="6375">
          <cell r="B6375">
            <v>9</v>
          </cell>
          <cell r="Z6375">
            <v>0</v>
          </cell>
        </row>
        <row r="6376">
          <cell r="B6376">
            <v>9</v>
          </cell>
          <cell r="Z6376">
            <v>0</v>
          </cell>
        </row>
        <row r="6377">
          <cell r="B6377">
            <v>9</v>
          </cell>
          <cell r="Z6377">
            <v>0</v>
          </cell>
        </row>
        <row r="6378">
          <cell r="B6378">
            <v>9</v>
          </cell>
          <cell r="Z6378">
            <v>0</v>
          </cell>
        </row>
        <row r="6379">
          <cell r="B6379">
            <v>9</v>
          </cell>
          <cell r="Z6379">
            <v>0</v>
          </cell>
        </row>
        <row r="6380">
          <cell r="B6380">
            <v>9</v>
          </cell>
          <cell r="Z6380">
            <v>0</v>
          </cell>
        </row>
        <row r="6381">
          <cell r="B6381">
            <v>9</v>
          </cell>
          <cell r="Z6381">
            <v>0</v>
          </cell>
        </row>
        <row r="6382">
          <cell r="B6382">
            <v>9</v>
          </cell>
          <cell r="Z6382">
            <v>0</v>
          </cell>
        </row>
        <row r="6383">
          <cell r="B6383">
            <v>9</v>
          </cell>
          <cell r="Z6383">
            <v>0</v>
          </cell>
        </row>
        <row r="6384">
          <cell r="B6384">
            <v>9</v>
          </cell>
          <cell r="Z6384">
            <v>0</v>
          </cell>
        </row>
        <row r="6385">
          <cell r="B6385">
            <v>9</v>
          </cell>
          <cell r="Z6385">
            <v>0</v>
          </cell>
        </row>
        <row r="6386">
          <cell r="B6386">
            <v>9</v>
          </cell>
          <cell r="Z6386">
            <v>0</v>
          </cell>
        </row>
        <row r="6387">
          <cell r="B6387">
            <v>9</v>
          </cell>
          <cell r="Z6387">
            <v>0</v>
          </cell>
        </row>
        <row r="6388">
          <cell r="B6388">
            <v>9</v>
          </cell>
          <cell r="Z6388">
            <v>0</v>
          </cell>
        </row>
        <row r="6389">
          <cell r="B6389">
            <v>9</v>
          </cell>
          <cell r="Z6389">
            <v>0</v>
          </cell>
        </row>
        <row r="6390">
          <cell r="B6390">
            <v>9</v>
          </cell>
          <cell r="Z6390">
            <v>0</v>
          </cell>
        </row>
        <row r="6391">
          <cell r="B6391">
            <v>9</v>
          </cell>
          <cell r="Z6391">
            <v>0</v>
          </cell>
        </row>
        <row r="6392">
          <cell r="B6392">
            <v>9</v>
          </cell>
          <cell r="Z6392">
            <v>0</v>
          </cell>
        </row>
        <row r="6393">
          <cell r="B6393">
            <v>9</v>
          </cell>
          <cell r="Z6393">
            <v>0</v>
          </cell>
        </row>
        <row r="6394">
          <cell r="B6394">
            <v>9</v>
          </cell>
          <cell r="Z6394">
            <v>0</v>
          </cell>
        </row>
        <row r="6395">
          <cell r="B6395">
            <v>9</v>
          </cell>
          <cell r="Z6395">
            <v>0</v>
          </cell>
        </row>
        <row r="6396">
          <cell r="B6396">
            <v>9</v>
          </cell>
          <cell r="Z6396">
            <v>0</v>
          </cell>
        </row>
        <row r="6397">
          <cell r="B6397">
            <v>9</v>
          </cell>
          <cell r="Z6397">
            <v>0</v>
          </cell>
        </row>
        <row r="6398">
          <cell r="B6398">
            <v>9</v>
          </cell>
          <cell r="Z6398">
            <v>10</v>
          </cell>
        </row>
        <row r="6399">
          <cell r="B6399">
            <v>9</v>
          </cell>
          <cell r="Z6399">
            <v>10</v>
          </cell>
        </row>
        <row r="6400">
          <cell r="B6400">
            <v>9</v>
          </cell>
          <cell r="Z6400">
            <v>10</v>
          </cell>
        </row>
        <row r="6401">
          <cell r="B6401">
            <v>9</v>
          </cell>
          <cell r="Z6401">
            <v>10</v>
          </cell>
        </row>
        <row r="6402">
          <cell r="B6402">
            <v>9</v>
          </cell>
          <cell r="Z6402">
            <v>10</v>
          </cell>
        </row>
        <row r="6403">
          <cell r="B6403">
            <v>9</v>
          </cell>
          <cell r="Z6403">
            <v>10</v>
          </cell>
        </row>
        <row r="6404">
          <cell r="B6404">
            <v>9</v>
          </cell>
          <cell r="Z6404">
            <v>10</v>
          </cell>
        </row>
        <row r="6405">
          <cell r="B6405">
            <v>9</v>
          </cell>
          <cell r="Z6405">
            <v>10</v>
          </cell>
        </row>
        <row r="6406">
          <cell r="B6406">
            <v>9</v>
          </cell>
          <cell r="Z6406">
            <v>10</v>
          </cell>
        </row>
        <row r="6407">
          <cell r="B6407">
            <v>9</v>
          </cell>
          <cell r="Z6407">
            <v>10</v>
          </cell>
        </row>
        <row r="6408">
          <cell r="B6408">
            <v>9</v>
          </cell>
          <cell r="Z6408">
            <v>10</v>
          </cell>
        </row>
        <row r="6409">
          <cell r="B6409">
            <v>9</v>
          </cell>
          <cell r="Z6409">
            <v>10</v>
          </cell>
        </row>
        <row r="6410">
          <cell r="B6410">
            <v>9</v>
          </cell>
          <cell r="Z6410">
            <v>10</v>
          </cell>
        </row>
        <row r="6411">
          <cell r="B6411">
            <v>9</v>
          </cell>
          <cell r="Z6411">
            <v>10</v>
          </cell>
        </row>
        <row r="6412">
          <cell r="B6412">
            <v>9</v>
          </cell>
          <cell r="Z6412">
            <v>10</v>
          </cell>
        </row>
        <row r="6413">
          <cell r="B6413">
            <v>9</v>
          </cell>
          <cell r="Z6413">
            <v>0</v>
          </cell>
        </row>
        <row r="6414">
          <cell r="B6414">
            <v>9</v>
          </cell>
          <cell r="Z6414">
            <v>0</v>
          </cell>
        </row>
        <row r="6415">
          <cell r="B6415">
            <v>9</v>
          </cell>
          <cell r="Z6415">
            <v>0</v>
          </cell>
        </row>
        <row r="6416">
          <cell r="B6416">
            <v>9</v>
          </cell>
          <cell r="Z6416">
            <v>0</v>
          </cell>
        </row>
        <row r="6417">
          <cell r="B6417">
            <v>9</v>
          </cell>
          <cell r="Z6417">
            <v>0</v>
          </cell>
        </row>
        <row r="6418">
          <cell r="B6418">
            <v>9</v>
          </cell>
          <cell r="Z6418">
            <v>0</v>
          </cell>
        </row>
        <row r="6419">
          <cell r="B6419">
            <v>9</v>
          </cell>
          <cell r="Z6419">
            <v>0</v>
          </cell>
        </row>
        <row r="6420">
          <cell r="B6420">
            <v>9</v>
          </cell>
          <cell r="Z6420">
            <v>0</v>
          </cell>
        </row>
        <row r="6421">
          <cell r="B6421">
            <v>9</v>
          </cell>
          <cell r="Z6421">
            <v>0</v>
          </cell>
        </row>
        <row r="6422">
          <cell r="B6422">
            <v>9</v>
          </cell>
          <cell r="Z6422">
            <v>10</v>
          </cell>
        </row>
        <row r="6423">
          <cell r="B6423">
            <v>9</v>
          </cell>
          <cell r="Z6423">
            <v>10</v>
          </cell>
        </row>
        <row r="6424">
          <cell r="B6424">
            <v>9</v>
          </cell>
          <cell r="Z6424">
            <v>10</v>
          </cell>
        </row>
        <row r="6425">
          <cell r="B6425">
            <v>9</v>
          </cell>
          <cell r="Z6425">
            <v>10</v>
          </cell>
        </row>
        <row r="6426">
          <cell r="B6426">
            <v>9</v>
          </cell>
          <cell r="Z6426">
            <v>10</v>
          </cell>
        </row>
        <row r="6427">
          <cell r="B6427">
            <v>9</v>
          </cell>
          <cell r="Z6427">
            <v>10</v>
          </cell>
        </row>
        <row r="6428">
          <cell r="B6428">
            <v>9</v>
          </cell>
          <cell r="Z6428">
            <v>10</v>
          </cell>
        </row>
        <row r="6429">
          <cell r="B6429">
            <v>9</v>
          </cell>
          <cell r="Z6429">
            <v>10</v>
          </cell>
        </row>
        <row r="6430">
          <cell r="B6430">
            <v>9</v>
          </cell>
          <cell r="Z6430">
            <v>10</v>
          </cell>
        </row>
        <row r="6431">
          <cell r="B6431">
            <v>9</v>
          </cell>
          <cell r="Z6431">
            <v>10</v>
          </cell>
        </row>
        <row r="6432">
          <cell r="B6432">
            <v>9</v>
          </cell>
          <cell r="Z6432">
            <v>10</v>
          </cell>
        </row>
        <row r="6433">
          <cell r="B6433">
            <v>9</v>
          </cell>
          <cell r="Z6433">
            <v>10</v>
          </cell>
        </row>
        <row r="6434">
          <cell r="B6434">
            <v>9</v>
          </cell>
          <cell r="Z6434">
            <v>10</v>
          </cell>
        </row>
        <row r="6435">
          <cell r="B6435">
            <v>9</v>
          </cell>
          <cell r="Z6435">
            <v>10</v>
          </cell>
        </row>
        <row r="6436">
          <cell r="B6436">
            <v>9</v>
          </cell>
          <cell r="Z6436">
            <v>10</v>
          </cell>
        </row>
        <row r="6437">
          <cell r="B6437">
            <v>9</v>
          </cell>
          <cell r="Z6437">
            <v>0</v>
          </cell>
        </row>
        <row r="6438">
          <cell r="B6438">
            <v>9</v>
          </cell>
          <cell r="Z6438">
            <v>0</v>
          </cell>
        </row>
        <row r="6439">
          <cell r="B6439">
            <v>9</v>
          </cell>
          <cell r="Z6439">
            <v>0</v>
          </cell>
        </row>
        <row r="6440">
          <cell r="B6440">
            <v>9</v>
          </cell>
          <cell r="Z6440">
            <v>0</v>
          </cell>
        </row>
        <row r="6441">
          <cell r="B6441">
            <v>9</v>
          </cell>
          <cell r="Z6441">
            <v>0</v>
          </cell>
        </row>
        <row r="6442">
          <cell r="B6442">
            <v>9</v>
          </cell>
          <cell r="Z6442">
            <v>0</v>
          </cell>
        </row>
        <row r="6443">
          <cell r="B6443">
            <v>9</v>
          </cell>
          <cell r="Z6443">
            <v>0</v>
          </cell>
        </row>
        <row r="6444">
          <cell r="B6444">
            <v>9</v>
          </cell>
          <cell r="Z6444">
            <v>0</v>
          </cell>
        </row>
        <row r="6445">
          <cell r="B6445">
            <v>9</v>
          </cell>
          <cell r="Z6445">
            <v>0</v>
          </cell>
        </row>
        <row r="6446">
          <cell r="B6446">
            <v>9</v>
          </cell>
          <cell r="Z6446">
            <v>10</v>
          </cell>
        </row>
        <row r="6447">
          <cell r="B6447">
            <v>9</v>
          </cell>
          <cell r="Z6447">
            <v>10</v>
          </cell>
        </row>
        <row r="6448">
          <cell r="B6448">
            <v>9</v>
          </cell>
          <cell r="Z6448">
            <v>10</v>
          </cell>
        </row>
        <row r="6449">
          <cell r="B6449">
            <v>9</v>
          </cell>
          <cell r="Z6449">
            <v>10</v>
          </cell>
        </row>
        <row r="6450">
          <cell r="B6450">
            <v>9</v>
          </cell>
          <cell r="Z6450">
            <v>10</v>
          </cell>
        </row>
        <row r="6451">
          <cell r="B6451">
            <v>9</v>
          </cell>
          <cell r="Z6451">
            <v>10</v>
          </cell>
        </row>
        <row r="6452">
          <cell r="B6452">
            <v>9</v>
          </cell>
          <cell r="Z6452">
            <v>10</v>
          </cell>
        </row>
        <row r="6453">
          <cell r="B6453">
            <v>9</v>
          </cell>
          <cell r="Z6453">
            <v>10</v>
          </cell>
        </row>
        <row r="6454">
          <cell r="B6454">
            <v>9</v>
          </cell>
          <cell r="Z6454">
            <v>10</v>
          </cell>
        </row>
        <row r="6455">
          <cell r="B6455">
            <v>9</v>
          </cell>
          <cell r="Z6455">
            <v>10</v>
          </cell>
        </row>
        <row r="6456">
          <cell r="B6456">
            <v>9</v>
          </cell>
          <cell r="Z6456">
            <v>10</v>
          </cell>
        </row>
        <row r="6457">
          <cell r="B6457">
            <v>9</v>
          </cell>
          <cell r="Z6457">
            <v>10</v>
          </cell>
        </row>
        <row r="6458">
          <cell r="B6458">
            <v>9</v>
          </cell>
          <cell r="Z6458">
            <v>10</v>
          </cell>
        </row>
        <row r="6459">
          <cell r="B6459">
            <v>9</v>
          </cell>
          <cell r="Z6459">
            <v>10</v>
          </cell>
        </row>
        <row r="6460">
          <cell r="B6460">
            <v>9</v>
          </cell>
          <cell r="Z6460">
            <v>10</v>
          </cell>
        </row>
        <row r="6461">
          <cell r="B6461">
            <v>9</v>
          </cell>
          <cell r="Z6461">
            <v>0</v>
          </cell>
        </row>
        <row r="6462">
          <cell r="B6462">
            <v>9</v>
          </cell>
          <cell r="Z6462">
            <v>0</v>
          </cell>
        </row>
        <row r="6463">
          <cell r="B6463">
            <v>9</v>
          </cell>
          <cell r="Z6463">
            <v>0</v>
          </cell>
        </row>
        <row r="6464">
          <cell r="B6464">
            <v>9</v>
          </cell>
          <cell r="Z6464">
            <v>0</v>
          </cell>
        </row>
        <row r="6465">
          <cell r="B6465">
            <v>9</v>
          </cell>
          <cell r="Z6465">
            <v>0</v>
          </cell>
        </row>
        <row r="6466">
          <cell r="B6466">
            <v>9</v>
          </cell>
          <cell r="Z6466">
            <v>0</v>
          </cell>
        </row>
        <row r="6467">
          <cell r="B6467">
            <v>9</v>
          </cell>
          <cell r="Z6467">
            <v>0</v>
          </cell>
        </row>
        <row r="6468">
          <cell r="B6468">
            <v>9</v>
          </cell>
          <cell r="Z6468">
            <v>0</v>
          </cell>
        </row>
        <row r="6469">
          <cell r="B6469">
            <v>9</v>
          </cell>
          <cell r="Z6469">
            <v>0</v>
          </cell>
        </row>
        <row r="6470">
          <cell r="B6470">
            <v>9</v>
          </cell>
          <cell r="Z6470">
            <v>10</v>
          </cell>
        </row>
        <row r="6471">
          <cell r="B6471">
            <v>9</v>
          </cell>
          <cell r="Z6471">
            <v>10</v>
          </cell>
        </row>
        <row r="6472">
          <cell r="B6472">
            <v>9</v>
          </cell>
          <cell r="Z6472">
            <v>10</v>
          </cell>
        </row>
        <row r="6473">
          <cell r="B6473">
            <v>9</v>
          </cell>
          <cell r="Z6473">
            <v>10</v>
          </cell>
        </row>
        <row r="6474">
          <cell r="B6474">
            <v>9</v>
          </cell>
          <cell r="Z6474">
            <v>10</v>
          </cell>
        </row>
        <row r="6475">
          <cell r="B6475">
            <v>9</v>
          </cell>
          <cell r="Z6475">
            <v>10</v>
          </cell>
        </row>
        <row r="6476">
          <cell r="B6476">
            <v>9</v>
          </cell>
          <cell r="Z6476">
            <v>10</v>
          </cell>
        </row>
        <row r="6477">
          <cell r="B6477">
            <v>9</v>
          </cell>
          <cell r="Z6477">
            <v>10</v>
          </cell>
        </row>
        <row r="6478">
          <cell r="B6478">
            <v>9</v>
          </cell>
          <cell r="Z6478">
            <v>10</v>
          </cell>
        </row>
        <row r="6479">
          <cell r="B6479">
            <v>9</v>
          </cell>
          <cell r="Z6479">
            <v>10</v>
          </cell>
        </row>
        <row r="6480">
          <cell r="B6480">
            <v>9</v>
          </cell>
          <cell r="Z6480">
            <v>10</v>
          </cell>
        </row>
        <row r="6481">
          <cell r="B6481">
            <v>9</v>
          </cell>
          <cell r="Z6481">
            <v>10</v>
          </cell>
        </row>
        <row r="6482">
          <cell r="B6482">
            <v>9</v>
          </cell>
          <cell r="Z6482">
            <v>10</v>
          </cell>
        </row>
        <row r="6483">
          <cell r="B6483">
            <v>9</v>
          </cell>
          <cell r="Z6483">
            <v>10</v>
          </cell>
        </row>
        <row r="6484">
          <cell r="B6484">
            <v>9</v>
          </cell>
          <cell r="Z6484">
            <v>10</v>
          </cell>
        </row>
        <row r="6485">
          <cell r="B6485">
            <v>9</v>
          </cell>
          <cell r="Z6485">
            <v>0</v>
          </cell>
        </row>
        <row r="6486">
          <cell r="B6486">
            <v>9</v>
          </cell>
          <cell r="Z6486">
            <v>0</v>
          </cell>
        </row>
        <row r="6487">
          <cell r="B6487">
            <v>9</v>
          </cell>
          <cell r="Z6487">
            <v>0</v>
          </cell>
        </row>
        <row r="6488">
          <cell r="B6488">
            <v>9</v>
          </cell>
          <cell r="Z6488">
            <v>0</v>
          </cell>
        </row>
        <row r="6489">
          <cell r="B6489">
            <v>9</v>
          </cell>
          <cell r="Z6489">
            <v>0</v>
          </cell>
        </row>
        <row r="6490">
          <cell r="B6490">
            <v>9</v>
          </cell>
          <cell r="Z6490">
            <v>0</v>
          </cell>
        </row>
        <row r="6491">
          <cell r="B6491">
            <v>9</v>
          </cell>
          <cell r="Z6491">
            <v>0</v>
          </cell>
        </row>
        <row r="6492">
          <cell r="B6492">
            <v>9</v>
          </cell>
          <cell r="Z6492">
            <v>0</v>
          </cell>
        </row>
        <row r="6493">
          <cell r="B6493">
            <v>9</v>
          </cell>
          <cell r="Z6493">
            <v>0</v>
          </cell>
        </row>
        <row r="6494">
          <cell r="B6494">
            <v>9</v>
          </cell>
          <cell r="Z6494">
            <v>10</v>
          </cell>
        </row>
        <row r="6495">
          <cell r="B6495">
            <v>9</v>
          </cell>
          <cell r="Z6495">
            <v>10</v>
          </cell>
        </row>
        <row r="6496">
          <cell r="B6496">
            <v>9</v>
          </cell>
          <cell r="Z6496">
            <v>10</v>
          </cell>
        </row>
        <row r="6497">
          <cell r="B6497">
            <v>9</v>
          </cell>
          <cell r="Z6497">
            <v>10</v>
          </cell>
        </row>
        <row r="6498">
          <cell r="B6498">
            <v>9</v>
          </cell>
          <cell r="Z6498">
            <v>10</v>
          </cell>
        </row>
        <row r="6499">
          <cell r="B6499">
            <v>9</v>
          </cell>
          <cell r="Z6499">
            <v>10</v>
          </cell>
        </row>
        <row r="6500">
          <cell r="B6500">
            <v>9</v>
          </cell>
          <cell r="Z6500">
            <v>10</v>
          </cell>
        </row>
        <row r="6501">
          <cell r="B6501">
            <v>9</v>
          </cell>
          <cell r="Z6501">
            <v>10</v>
          </cell>
        </row>
        <row r="6502">
          <cell r="B6502">
            <v>9</v>
          </cell>
          <cell r="Z6502">
            <v>10</v>
          </cell>
        </row>
        <row r="6503">
          <cell r="B6503">
            <v>9</v>
          </cell>
          <cell r="Z6503">
            <v>10</v>
          </cell>
        </row>
        <row r="6504">
          <cell r="B6504">
            <v>9</v>
          </cell>
          <cell r="Z6504">
            <v>10</v>
          </cell>
        </row>
        <row r="6505">
          <cell r="B6505">
            <v>9</v>
          </cell>
          <cell r="Z6505">
            <v>10</v>
          </cell>
        </row>
        <row r="6506">
          <cell r="B6506">
            <v>9</v>
          </cell>
          <cell r="Z6506">
            <v>10</v>
          </cell>
        </row>
        <row r="6507">
          <cell r="B6507">
            <v>9</v>
          </cell>
          <cell r="Z6507">
            <v>10</v>
          </cell>
        </row>
        <row r="6508">
          <cell r="B6508">
            <v>9</v>
          </cell>
          <cell r="Z6508">
            <v>10</v>
          </cell>
        </row>
        <row r="6509">
          <cell r="B6509">
            <v>9</v>
          </cell>
          <cell r="Z6509">
            <v>0</v>
          </cell>
        </row>
        <row r="6510">
          <cell r="B6510">
            <v>9</v>
          </cell>
          <cell r="Z6510">
            <v>0</v>
          </cell>
        </row>
        <row r="6511">
          <cell r="B6511">
            <v>9</v>
          </cell>
          <cell r="Z6511">
            <v>0</v>
          </cell>
        </row>
        <row r="6512">
          <cell r="B6512">
            <v>9</v>
          </cell>
          <cell r="Z6512">
            <v>0</v>
          </cell>
        </row>
        <row r="6513">
          <cell r="B6513">
            <v>9</v>
          </cell>
          <cell r="Z6513">
            <v>0</v>
          </cell>
        </row>
        <row r="6514">
          <cell r="B6514">
            <v>9</v>
          </cell>
          <cell r="Z6514">
            <v>0</v>
          </cell>
        </row>
        <row r="6515">
          <cell r="B6515">
            <v>9</v>
          </cell>
          <cell r="Z6515">
            <v>0</v>
          </cell>
        </row>
        <row r="6516">
          <cell r="B6516">
            <v>9</v>
          </cell>
          <cell r="Z6516">
            <v>0</v>
          </cell>
        </row>
        <row r="6517">
          <cell r="B6517">
            <v>9</v>
          </cell>
          <cell r="Z6517">
            <v>0</v>
          </cell>
        </row>
        <row r="6518">
          <cell r="B6518">
            <v>9</v>
          </cell>
          <cell r="Z6518">
            <v>0</v>
          </cell>
        </row>
        <row r="6519">
          <cell r="B6519">
            <v>9</v>
          </cell>
          <cell r="Z6519">
            <v>10</v>
          </cell>
        </row>
        <row r="6520">
          <cell r="B6520">
            <v>9</v>
          </cell>
          <cell r="Z6520">
            <v>10</v>
          </cell>
        </row>
        <row r="6521">
          <cell r="B6521">
            <v>9</v>
          </cell>
          <cell r="Z6521">
            <v>10</v>
          </cell>
        </row>
        <row r="6522">
          <cell r="B6522">
            <v>9</v>
          </cell>
          <cell r="Z6522">
            <v>10</v>
          </cell>
        </row>
        <row r="6523">
          <cell r="B6523">
            <v>9</v>
          </cell>
          <cell r="Z6523">
            <v>10</v>
          </cell>
        </row>
        <row r="6524">
          <cell r="B6524">
            <v>9</v>
          </cell>
          <cell r="Z6524">
            <v>0</v>
          </cell>
        </row>
        <row r="6525">
          <cell r="B6525">
            <v>9</v>
          </cell>
          <cell r="Z6525">
            <v>0</v>
          </cell>
        </row>
        <row r="6526">
          <cell r="B6526">
            <v>9</v>
          </cell>
          <cell r="Z6526">
            <v>0</v>
          </cell>
        </row>
        <row r="6527">
          <cell r="B6527">
            <v>9</v>
          </cell>
          <cell r="Z6527">
            <v>0</v>
          </cell>
        </row>
        <row r="6528">
          <cell r="B6528">
            <v>9</v>
          </cell>
          <cell r="Z6528">
            <v>0</v>
          </cell>
        </row>
        <row r="6529">
          <cell r="B6529">
            <v>9</v>
          </cell>
          <cell r="Z6529">
            <v>0</v>
          </cell>
        </row>
        <row r="6530">
          <cell r="B6530">
            <v>9</v>
          </cell>
          <cell r="Z6530">
            <v>0</v>
          </cell>
        </row>
        <row r="6531">
          <cell r="B6531">
            <v>9</v>
          </cell>
          <cell r="Z6531">
            <v>0</v>
          </cell>
        </row>
        <row r="6532">
          <cell r="B6532">
            <v>9</v>
          </cell>
          <cell r="Z6532">
            <v>0</v>
          </cell>
        </row>
        <row r="6533">
          <cell r="B6533">
            <v>9</v>
          </cell>
          <cell r="Z6533">
            <v>0</v>
          </cell>
        </row>
        <row r="6534">
          <cell r="B6534">
            <v>9</v>
          </cell>
          <cell r="Z6534">
            <v>0</v>
          </cell>
        </row>
        <row r="6535">
          <cell r="B6535">
            <v>9</v>
          </cell>
          <cell r="Z6535">
            <v>0</v>
          </cell>
        </row>
        <row r="6536">
          <cell r="B6536">
            <v>9</v>
          </cell>
          <cell r="Z6536">
            <v>0</v>
          </cell>
        </row>
        <row r="6537">
          <cell r="B6537">
            <v>9</v>
          </cell>
          <cell r="Z6537">
            <v>0</v>
          </cell>
        </row>
        <row r="6538">
          <cell r="B6538">
            <v>9</v>
          </cell>
          <cell r="Z6538">
            <v>0</v>
          </cell>
        </row>
        <row r="6539">
          <cell r="B6539">
            <v>9</v>
          </cell>
          <cell r="Z6539">
            <v>0</v>
          </cell>
        </row>
        <row r="6540">
          <cell r="B6540">
            <v>9</v>
          </cell>
          <cell r="Z6540">
            <v>0</v>
          </cell>
        </row>
        <row r="6541">
          <cell r="B6541">
            <v>9</v>
          </cell>
          <cell r="Z6541">
            <v>0</v>
          </cell>
        </row>
        <row r="6542">
          <cell r="B6542">
            <v>9</v>
          </cell>
          <cell r="Z6542">
            <v>0</v>
          </cell>
        </row>
        <row r="6543">
          <cell r="B6543">
            <v>9</v>
          </cell>
          <cell r="Z6543">
            <v>0</v>
          </cell>
        </row>
        <row r="6544">
          <cell r="B6544">
            <v>9</v>
          </cell>
          <cell r="Z6544">
            <v>0</v>
          </cell>
        </row>
        <row r="6545">
          <cell r="B6545">
            <v>9</v>
          </cell>
          <cell r="Z6545">
            <v>0</v>
          </cell>
        </row>
        <row r="6546">
          <cell r="B6546">
            <v>9</v>
          </cell>
          <cell r="Z6546">
            <v>0</v>
          </cell>
        </row>
        <row r="6547">
          <cell r="B6547">
            <v>9</v>
          </cell>
          <cell r="Z6547">
            <v>0</v>
          </cell>
        </row>
        <row r="6548">
          <cell r="B6548">
            <v>9</v>
          </cell>
          <cell r="Z6548">
            <v>0</v>
          </cell>
        </row>
        <row r="6549">
          <cell r="B6549">
            <v>9</v>
          </cell>
          <cell r="Z6549">
            <v>0</v>
          </cell>
        </row>
        <row r="6550">
          <cell r="B6550">
            <v>9</v>
          </cell>
          <cell r="Z6550">
            <v>0</v>
          </cell>
        </row>
        <row r="6551">
          <cell r="B6551">
            <v>9</v>
          </cell>
          <cell r="Z6551">
            <v>0</v>
          </cell>
        </row>
        <row r="6552">
          <cell r="B6552">
            <v>9</v>
          </cell>
          <cell r="Z6552">
            <v>0</v>
          </cell>
        </row>
        <row r="6553">
          <cell r="B6553">
            <v>9</v>
          </cell>
          <cell r="Z6553">
            <v>0</v>
          </cell>
        </row>
        <row r="6554">
          <cell r="B6554">
            <v>9</v>
          </cell>
          <cell r="Z6554">
            <v>0</v>
          </cell>
        </row>
        <row r="6555">
          <cell r="B6555">
            <v>9</v>
          </cell>
          <cell r="Z6555">
            <v>0</v>
          </cell>
        </row>
        <row r="6556">
          <cell r="B6556">
            <v>9</v>
          </cell>
          <cell r="Z6556">
            <v>0</v>
          </cell>
        </row>
        <row r="6557">
          <cell r="B6557">
            <v>9</v>
          </cell>
          <cell r="Z6557">
            <v>0</v>
          </cell>
        </row>
        <row r="6558">
          <cell r="B6558">
            <v>9</v>
          </cell>
          <cell r="Z6558">
            <v>0</v>
          </cell>
        </row>
        <row r="6559">
          <cell r="B6559">
            <v>10</v>
          </cell>
          <cell r="Z6559">
            <v>0</v>
          </cell>
        </row>
        <row r="6560">
          <cell r="B6560">
            <v>10</v>
          </cell>
          <cell r="Z6560">
            <v>0</v>
          </cell>
        </row>
        <row r="6561">
          <cell r="B6561">
            <v>10</v>
          </cell>
          <cell r="Z6561">
            <v>0</v>
          </cell>
        </row>
        <row r="6562">
          <cell r="B6562">
            <v>10</v>
          </cell>
          <cell r="Z6562">
            <v>0</v>
          </cell>
        </row>
        <row r="6563">
          <cell r="B6563">
            <v>10</v>
          </cell>
          <cell r="Z6563">
            <v>0</v>
          </cell>
        </row>
        <row r="6564">
          <cell r="B6564">
            <v>10</v>
          </cell>
          <cell r="Z6564">
            <v>0</v>
          </cell>
        </row>
        <row r="6565">
          <cell r="B6565">
            <v>10</v>
          </cell>
          <cell r="Z6565">
            <v>0</v>
          </cell>
        </row>
        <row r="6566">
          <cell r="B6566">
            <v>10</v>
          </cell>
          <cell r="Z6566">
            <v>10</v>
          </cell>
        </row>
        <row r="6567">
          <cell r="B6567">
            <v>10</v>
          </cell>
          <cell r="Z6567">
            <v>10</v>
          </cell>
        </row>
        <row r="6568">
          <cell r="B6568">
            <v>10</v>
          </cell>
          <cell r="Z6568">
            <v>10</v>
          </cell>
        </row>
        <row r="6569">
          <cell r="B6569">
            <v>10</v>
          </cell>
          <cell r="Z6569">
            <v>10</v>
          </cell>
        </row>
        <row r="6570">
          <cell r="B6570">
            <v>10</v>
          </cell>
          <cell r="Z6570">
            <v>10</v>
          </cell>
        </row>
        <row r="6571">
          <cell r="B6571">
            <v>10</v>
          </cell>
          <cell r="Z6571">
            <v>10</v>
          </cell>
        </row>
        <row r="6572">
          <cell r="B6572">
            <v>10</v>
          </cell>
          <cell r="Z6572">
            <v>10</v>
          </cell>
        </row>
        <row r="6573">
          <cell r="B6573">
            <v>10</v>
          </cell>
          <cell r="Z6573">
            <v>10</v>
          </cell>
        </row>
        <row r="6574">
          <cell r="B6574">
            <v>10</v>
          </cell>
          <cell r="Z6574">
            <v>10</v>
          </cell>
        </row>
        <row r="6575">
          <cell r="B6575">
            <v>10</v>
          </cell>
          <cell r="Z6575">
            <v>10</v>
          </cell>
        </row>
        <row r="6576">
          <cell r="B6576">
            <v>10</v>
          </cell>
          <cell r="Z6576">
            <v>10</v>
          </cell>
        </row>
        <row r="6577">
          <cell r="B6577">
            <v>10</v>
          </cell>
          <cell r="Z6577">
            <v>10</v>
          </cell>
        </row>
        <row r="6578">
          <cell r="B6578">
            <v>10</v>
          </cell>
          <cell r="Z6578">
            <v>10</v>
          </cell>
        </row>
        <row r="6579">
          <cell r="B6579">
            <v>10</v>
          </cell>
          <cell r="Z6579">
            <v>10</v>
          </cell>
        </row>
        <row r="6580">
          <cell r="B6580">
            <v>10</v>
          </cell>
          <cell r="Z6580">
            <v>10</v>
          </cell>
        </row>
        <row r="6581">
          <cell r="B6581">
            <v>10</v>
          </cell>
          <cell r="Z6581">
            <v>0</v>
          </cell>
        </row>
        <row r="6582">
          <cell r="B6582">
            <v>10</v>
          </cell>
          <cell r="Z6582">
            <v>0</v>
          </cell>
        </row>
        <row r="6583">
          <cell r="B6583">
            <v>10</v>
          </cell>
          <cell r="Z6583">
            <v>0</v>
          </cell>
        </row>
        <row r="6584">
          <cell r="B6584">
            <v>10</v>
          </cell>
          <cell r="Z6584">
            <v>0</v>
          </cell>
        </row>
        <row r="6585">
          <cell r="B6585">
            <v>10</v>
          </cell>
          <cell r="Z6585">
            <v>0</v>
          </cell>
        </row>
        <row r="6586">
          <cell r="B6586">
            <v>10</v>
          </cell>
          <cell r="Z6586">
            <v>0</v>
          </cell>
        </row>
        <row r="6587">
          <cell r="B6587">
            <v>10</v>
          </cell>
          <cell r="Z6587">
            <v>0</v>
          </cell>
        </row>
        <row r="6588">
          <cell r="B6588">
            <v>10</v>
          </cell>
          <cell r="Z6588">
            <v>0</v>
          </cell>
        </row>
        <row r="6589">
          <cell r="B6589">
            <v>10</v>
          </cell>
          <cell r="Z6589">
            <v>0</v>
          </cell>
        </row>
        <row r="6590">
          <cell r="B6590">
            <v>10</v>
          </cell>
          <cell r="Z6590">
            <v>10</v>
          </cell>
        </row>
        <row r="6591">
          <cell r="B6591">
            <v>10</v>
          </cell>
          <cell r="Z6591">
            <v>10</v>
          </cell>
        </row>
        <row r="6592">
          <cell r="B6592">
            <v>10</v>
          </cell>
          <cell r="Z6592">
            <v>10</v>
          </cell>
        </row>
        <row r="6593">
          <cell r="B6593">
            <v>10</v>
          </cell>
          <cell r="Z6593">
            <v>10</v>
          </cell>
        </row>
        <row r="6594">
          <cell r="B6594">
            <v>10</v>
          </cell>
          <cell r="Z6594">
            <v>10</v>
          </cell>
        </row>
        <row r="6595">
          <cell r="B6595">
            <v>10</v>
          </cell>
          <cell r="Z6595">
            <v>10</v>
          </cell>
        </row>
        <row r="6596">
          <cell r="B6596">
            <v>10</v>
          </cell>
          <cell r="Z6596">
            <v>10</v>
          </cell>
        </row>
        <row r="6597">
          <cell r="B6597">
            <v>10</v>
          </cell>
          <cell r="Z6597">
            <v>10</v>
          </cell>
        </row>
        <row r="6598">
          <cell r="B6598">
            <v>10</v>
          </cell>
          <cell r="Z6598">
            <v>10</v>
          </cell>
        </row>
        <row r="6599">
          <cell r="B6599">
            <v>10</v>
          </cell>
          <cell r="Z6599">
            <v>10</v>
          </cell>
        </row>
        <row r="6600">
          <cell r="B6600">
            <v>10</v>
          </cell>
          <cell r="Z6600">
            <v>10</v>
          </cell>
        </row>
        <row r="6601">
          <cell r="B6601">
            <v>10</v>
          </cell>
          <cell r="Z6601">
            <v>10</v>
          </cell>
        </row>
        <row r="6602">
          <cell r="B6602">
            <v>10</v>
          </cell>
          <cell r="Z6602">
            <v>10</v>
          </cell>
        </row>
        <row r="6603">
          <cell r="B6603">
            <v>10</v>
          </cell>
          <cell r="Z6603">
            <v>10</v>
          </cell>
        </row>
        <row r="6604">
          <cell r="B6604">
            <v>10</v>
          </cell>
          <cell r="Z6604">
            <v>10</v>
          </cell>
        </row>
        <row r="6605">
          <cell r="B6605">
            <v>10</v>
          </cell>
          <cell r="Z6605">
            <v>0</v>
          </cell>
        </row>
        <row r="6606">
          <cell r="B6606">
            <v>10</v>
          </cell>
          <cell r="Z6606">
            <v>0</v>
          </cell>
        </row>
        <row r="6607">
          <cell r="B6607">
            <v>10</v>
          </cell>
          <cell r="Z6607">
            <v>0</v>
          </cell>
        </row>
        <row r="6608">
          <cell r="B6608">
            <v>10</v>
          </cell>
          <cell r="Z6608">
            <v>0</v>
          </cell>
        </row>
        <row r="6609">
          <cell r="B6609">
            <v>10</v>
          </cell>
          <cell r="Z6609">
            <v>0</v>
          </cell>
        </row>
        <row r="6610">
          <cell r="B6610">
            <v>10</v>
          </cell>
          <cell r="Z6610">
            <v>0</v>
          </cell>
        </row>
        <row r="6611">
          <cell r="B6611">
            <v>10</v>
          </cell>
          <cell r="Z6611">
            <v>0</v>
          </cell>
        </row>
        <row r="6612">
          <cell r="B6612">
            <v>10</v>
          </cell>
          <cell r="Z6612">
            <v>0</v>
          </cell>
        </row>
        <row r="6613">
          <cell r="B6613">
            <v>10</v>
          </cell>
          <cell r="Z6613">
            <v>0</v>
          </cell>
        </row>
        <row r="6614">
          <cell r="B6614">
            <v>10</v>
          </cell>
          <cell r="Z6614">
            <v>10</v>
          </cell>
        </row>
        <row r="6615">
          <cell r="B6615">
            <v>10</v>
          </cell>
          <cell r="Z6615">
            <v>10</v>
          </cell>
        </row>
        <row r="6616">
          <cell r="B6616">
            <v>10</v>
          </cell>
          <cell r="Z6616">
            <v>10</v>
          </cell>
        </row>
        <row r="6617">
          <cell r="B6617">
            <v>10</v>
          </cell>
          <cell r="Z6617">
            <v>10</v>
          </cell>
        </row>
        <row r="6618">
          <cell r="B6618">
            <v>10</v>
          </cell>
          <cell r="Z6618">
            <v>10</v>
          </cell>
        </row>
        <row r="6619">
          <cell r="B6619">
            <v>10</v>
          </cell>
          <cell r="Z6619">
            <v>10</v>
          </cell>
        </row>
        <row r="6620">
          <cell r="B6620">
            <v>10</v>
          </cell>
          <cell r="Z6620">
            <v>10</v>
          </cell>
        </row>
        <row r="6621">
          <cell r="B6621">
            <v>10</v>
          </cell>
          <cell r="Z6621">
            <v>10</v>
          </cell>
        </row>
        <row r="6622">
          <cell r="B6622">
            <v>10</v>
          </cell>
          <cell r="Z6622">
            <v>10</v>
          </cell>
        </row>
        <row r="6623">
          <cell r="B6623">
            <v>10</v>
          </cell>
          <cell r="Z6623">
            <v>10</v>
          </cell>
        </row>
        <row r="6624">
          <cell r="B6624">
            <v>10</v>
          </cell>
          <cell r="Z6624">
            <v>10</v>
          </cell>
        </row>
        <row r="6625">
          <cell r="B6625">
            <v>10</v>
          </cell>
          <cell r="Z6625">
            <v>10</v>
          </cell>
        </row>
        <row r="6626">
          <cell r="B6626">
            <v>10</v>
          </cell>
          <cell r="Z6626">
            <v>10</v>
          </cell>
        </row>
        <row r="6627">
          <cell r="B6627">
            <v>10</v>
          </cell>
          <cell r="Z6627">
            <v>10</v>
          </cell>
        </row>
        <row r="6628">
          <cell r="B6628">
            <v>10</v>
          </cell>
          <cell r="Z6628">
            <v>10</v>
          </cell>
        </row>
        <row r="6629">
          <cell r="B6629">
            <v>10</v>
          </cell>
          <cell r="Z6629">
            <v>0</v>
          </cell>
        </row>
        <row r="6630">
          <cell r="B6630">
            <v>10</v>
          </cell>
          <cell r="Z6630">
            <v>0</v>
          </cell>
        </row>
        <row r="6631">
          <cell r="B6631">
            <v>10</v>
          </cell>
          <cell r="Z6631">
            <v>0</v>
          </cell>
        </row>
        <row r="6632">
          <cell r="B6632">
            <v>10</v>
          </cell>
          <cell r="Z6632">
            <v>0</v>
          </cell>
        </row>
        <row r="6633">
          <cell r="B6633">
            <v>10</v>
          </cell>
          <cell r="Z6633">
            <v>0</v>
          </cell>
        </row>
        <row r="6634">
          <cell r="B6634">
            <v>10</v>
          </cell>
          <cell r="Z6634">
            <v>0</v>
          </cell>
        </row>
        <row r="6635">
          <cell r="B6635">
            <v>10</v>
          </cell>
          <cell r="Z6635">
            <v>0</v>
          </cell>
        </row>
        <row r="6636">
          <cell r="B6636">
            <v>10</v>
          </cell>
          <cell r="Z6636">
            <v>0</v>
          </cell>
        </row>
        <row r="6637">
          <cell r="B6637">
            <v>10</v>
          </cell>
          <cell r="Z6637">
            <v>0</v>
          </cell>
        </row>
        <row r="6638">
          <cell r="B6638">
            <v>10</v>
          </cell>
          <cell r="Z6638">
            <v>10</v>
          </cell>
        </row>
        <row r="6639">
          <cell r="B6639">
            <v>10</v>
          </cell>
          <cell r="Z6639">
            <v>10</v>
          </cell>
        </row>
        <row r="6640">
          <cell r="B6640">
            <v>10</v>
          </cell>
          <cell r="Z6640">
            <v>10</v>
          </cell>
        </row>
        <row r="6641">
          <cell r="B6641">
            <v>10</v>
          </cell>
          <cell r="Z6641">
            <v>10</v>
          </cell>
        </row>
        <row r="6642">
          <cell r="B6642">
            <v>10</v>
          </cell>
          <cell r="Z6642">
            <v>10</v>
          </cell>
        </row>
        <row r="6643">
          <cell r="B6643">
            <v>10</v>
          </cell>
          <cell r="Z6643">
            <v>10</v>
          </cell>
        </row>
        <row r="6644">
          <cell r="B6644">
            <v>10</v>
          </cell>
          <cell r="Z6644">
            <v>10</v>
          </cell>
        </row>
        <row r="6645">
          <cell r="B6645">
            <v>10</v>
          </cell>
          <cell r="Z6645">
            <v>10</v>
          </cell>
        </row>
        <row r="6646">
          <cell r="B6646">
            <v>10</v>
          </cell>
          <cell r="Z6646">
            <v>10</v>
          </cell>
        </row>
        <row r="6647">
          <cell r="B6647">
            <v>10</v>
          </cell>
          <cell r="Z6647">
            <v>10</v>
          </cell>
        </row>
        <row r="6648">
          <cell r="B6648">
            <v>10</v>
          </cell>
          <cell r="Z6648">
            <v>10</v>
          </cell>
        </row>
        <row r="6649">
          <cell r="B6649">
            <v>10</v>
          </cell>
          <cell r="Z6649">
            <v>10</v>
          </cell>
        </row>
        <row r="6650">
          <cell r="B6650">
            <v>10</v>
          </cell>
          <cell r="Z6650">
            <v>10</v>
          </cell>
        </row>
        <row r="6651">
          <cell r="B6651">
            <v>10</v>
          </cell>
          <cell r="Z6651">
            <v>10</v>
          </cell>
        </row>
        <row r="6652">
          <cell r="B6652">
            <v>10</v>
          </cell>
          <cell r="Z6652">
            <v>10</v>
          </cell>
        </row>
        <row r="6653">
          <cell r="B6653">
            <v>10</v>
          </cell>
          <cell r="Z6653">
            <v>0</v>
          </cell>
        </row>
        <row r="6654">
          <cell r="B6654">
            <v>10</v>
          </cell>
          <cell r="Z6654">
            <v>0</v>
          </cell>
        </row>
        <row r="6655">
          <cell r="B6655">
            <v>10</v>
          </cell>
          <cell r="Z6655">
            <v>0</v>
          </cell>
        </row>
        <row r="6656">
          <cell r="B6656">
            <v>10</v>
          </cell>
          <cell r="Z6656">
            <v>0</v>
          </cell>
        </row>
        <row r="6657">
          <cell r="B6657">
            <v>10</v>
          </cell>
          <cell r="Z6657">
            <v>0</v>
          </cell>
        </row>
        <row r="6658">
          <cell r="B6658">
            <v>10</v>
          </cell>
          <cell r="Z6658">
            <v>0</v>
          </cell>
        </row>
        <row r="6659">
          <cell r="B6659">
            <v>10</v>
          </cell>
          <cell r="Z6659">
            <v>0</v>
          </cell>
        </row>
        <row r="6660">
          <cell r="B6660">
            <v>10</v>
          </cell>
          <cell r="Z6660">
            <v>0</v>
          </cell>
        </row>
        <row r="6661">
          <cell r="B6661">
            <v>10</v>
          </cell>
          <cell r="Z6661">
            <v>0</v>
          </cell>
        </row>
        <row r="6662">
          <cell r="B6662">
            <v>10</v>
          </cell>
          <cell r="Z6662">
            <v>10</v>
          </cell>
        </row>
        <row r="6663">
          <cell r="B6663">
            <v>10</v>
          </cell>
          <cell r="Z6663">
            <v>10</v>
          </cell>
        </row>
        <row r="6664">
          <cell r="B6664">
            <v>10</v>
          </cell>
          <cell r="Z6664">
            <v>10</v>
          </cell>
        </row>
        <row r="6665">
          <cell r="B6665">
            <v>10</v>
          </cell>
          <cell r="Z6665">
            <v>10</v>
          </cell>
        </row>
        <row r="6666">
          <cell r="B6666">
            <v>10</v>
          </cell>
          <cell r="Z6666">
            <v>10</v>
          </cell>
        </row>
        <row r="6667">
          <cell r="B6667">
            <v>10</v>
          </cell>
          <cell r="Z6667">
            <v>10</v>
          </cell>
        </row>
        <row r="6668">
          <cell r="B6668">
            <v>10</v>
          </cell>
          <cell r="Z6668">
            <v>10</v>
          </cell>
        </row>
        <row r="6669">
          <cell r="B6669">
            <v>10</v>
          </cell>
          <cell r="Z6669">
            <v>10</v>
          </cell>
        </row>
        <row r="6670">
          <cell r="B6670">
            <v>10</v>
          </cell>
          <cell r="Z6670">
            <v>10</v>
          </cell>
        </row>
        <row r="6671">
          <cell r="B6671">
            <v>10</v>
          </cell>
          <cell r="Z6671">
            <v>10</v>
          </cell>
        </row>
        <row r="6672">
          <cell r="B6672">
            <v>10</v>
          </cell>
          <cell r="Z6672">
            <v>10</v>
          </cell>
        </row>
        <row r="6673">
          <cell r="B6673">
            <v>10</v>
          </cell>
          <cell r="Z6673">
            <v>10</v>
          </cell>
        </row>
        <row r="6674">
          <cell r="B6674">
            <v>10</v>
          </cell>
          <cell r="Z6674">
            <v>10</v>
          </cell>
        </row>
        <row r="6675">
          <cell r="B6675">
            <v>10</v>
          </cell>
          <cell r="Z6675">
            <v>10</v>
          </cell>
        </row>
        <row r="6676">
          <cell r="B6676">
            <v>10</v>
          </cell>
          <cell r="Z6676">
            <v>10</v>
          </cell>
        </row>
        <row r="6677">
          <cell r="B6677">
            <v>10</v>
          </cell>
          <cell r="Z6677">
            <v>0</v>
          </cell>
        </row>
        <row r="6678">
          <cell r="B6678">
            <v>10</v>
          </cell>
          <cell r="Z6678">
            <v>0</v>
          </cell>
        </row>
        <row r="6679">
          <cell r="B6679">
            <v>10</v>
          </cell>
          <cell r="Z6679">
            <v>0</v>
          </cell>
        </row>
        <row r="6680">
          <cell r="B6680">
            <v>10</v>
          </cell>
          <cell r="Z6680">
            <v>0</v>
          </cell>
        </row>
        <row r="6681">
          <cell r="B6681">
            <v>10</v>
          </cell>
          <cell r="Z6681">
            <v>0</v>
          </cell>
        </row>
        <row r="6682">
          <cell r="B6682">
            <v>10</v>
          </cell>
          <cell r="Z6682">
            <v>0</v>
          </cell>
        </row>
        <row r="6683">
          <cell r="B6683">
            <v>10</v>
          </cell>
          <cell r="Z6683">
            <v>0</v>
          </cell>
        </row>
        <row r="6684">
          <cell r="B6684">
            <v>10</v>
          </cell>
          <cell r="Z6684">
            <v>0</v>
          </cell>
        </row>
        <row r="6685">
          <cell r="B6685">
            <v>10</v>
          </cell>
          <cell r="Z6685">
            <v>0</v>
          </cell>
        </row>
        <row r="6686">
          <cell r="B6686">
            <v>10</v>
          </cell>
          <cell r="Z6686">
            <v>0</v>
          </cell>
        </row>
        <row r="6687">
          <cell r="B6687">
            <v>10</v>
          </cell>
          <cell r="Z6687">
            <v>10</v>
          </cell>
        </row>
        <row r="6688">
          <cell r="B6688">
            <v>10</v>
          </cell>
          <cell r="Z6688">
            <v>10</v>
          </cell>
        </row>
        <row r="6689">
          <cell r="B6689">
            <v>10</v>
          </cell>
          <cell r="Z6689">
            <v>10</v>
          </cell>
        </row>
        <row r="6690">
          <cell r="B6690">
            <v>10</v>
          </cell>
          <cell r="Z6690">
            <v>10</v>
          </cell>
        </row>
        <row r="6691">
          <cell r="B6691">
            <v>10</v>
          </cell>
          <cell r="Z6691">
            <v>10</v>
          </cell>
        </row>
        <row r="6692">
          <cell r="B6692">
            <v>10</v>
          </cell>
          <cell r="Z6692">
            <v>0</v>
          </cell>
        </row>
        <row r="6693">
          <cell r="B6693">
            <v>10</v>
          </cell>
          <cell r="Z6693">
            <v>0</v>
          </cell>
        </row>
        <row r="6694">
          <cell r="B6694">
            <v>10</v>
          </cell>
          <cell r="Z6694">
            <v>0</v>
          </cell>
        </row>
        <row r="6695">
          <cell r="B6695">
            <v>10</v>
          </cell>
          <cell r="Z6695">
            <v>0</v>
          </cell>
        </row>
        <row r="6696">
          <cell r="B6696">
            <v>10</v>
          </cell>
          <cell r="Z6696">
            <v>0</v>
          </cell>
        </row>
        <row r="6697">
          <cell r="B6697">
            <v>10</v>
          </cell>
          <cell r="Z6697">
            <v>0</v>
          </cell>
        </row>
        <row r="6698">
          <cell r="B6698">
            <v>10</v>
          </cell>
          <cell r="Z6698">
            <v>0</v>
          </cell>
        </row>
        <row r="6699">
          <cell r="B6699">
            <v>10</v>
          </cell>
          <cell r="Z6699">
            <v>0</v>
          </cell>
        </row>
        <row r="6700">
          <cell r="B6700">
            <v>10</v>
          </cell>
          <cell r="Z6700">
            <v>0</v>
          </cell>
        </row>
        <row r="6701">
          <cell r="B6701">
            <v>10</v>
          </cell>
          <cell r="Z6701">
            <v>0</v>
          </cell>
        </row>
        <row r="6702">
          <cell r="B6702">
            <v>10</v>
          </cell>
          <cell r="Z6702">
            <v>0</v>
          </cell>
        </row>
        <row r="6703">
          <cell r="B6703">
            <v>10</v>
          </cell>
          <cell r="Z6703">
            <v>0</v>
          </cell>
        </row>
        <row r="6704">
          <cell r="B6704">
            <v>10</v>
          </cell>
          <cell r="Z6704">
            <v>0</v>
          </cell>
        </row>
        <row r="6705">
          <cell r="B6705">
            <v>10</v>
          </cell>
          <cell r="Z6705">
            <v>0</v>
          </cell>
        </row>
        <row r="6706">
          <cell r="B6706">
            <v>10</v>
          </cell>
          <cell r="Z6706">
            <v>0</v>
          </cell>
        </row>
        <row r="6707">
          <cell r="B6707">
            <v>10</v>
          </cell>
          <cell r="Z6707">
            <v>0</v>
          </cell>
        </row>
        <row r="6708">
          <cell r="B6708">
            <v>10</v>
          </cell>
          <cell r="Z6708">
            <v>0</v>
          </cell>
        </row>
        <row r="6709">
          <cell r="B6709">
            <v>10</v>
          </cell>
          <cell r="Z6709">
            <v>0</v>
          </cell>
        </row>
        <row r="6710">
          <cell r="B6710">
            <v>10</v>
          </cell>
          <cell r="Z6710">
            <v>0</v>
          </cell>
        </row>
        <row r="6711">
          <cell r="B6711">
            <v>10</v>
          </cell>
          <cell r="Z6711">
            <v>0</v>
          </cell>
        </row>
        <row r="6712">
          <cell r="B6712">
            <v>10</v>
          </cell>
          <cell r="Z6712">
            <v>0</v>
          </cell>
        </row>
        <row r="6713">
          <cell r="B6713">
            <v>10</v>
          </cell>
          <cell r="Z6713">
            <v>0</v>
          </cell>
        </row>
        <row r="6714">
          <cell r="B6714">
            <v>10</v>
          </cell>
          <cell r="Z6714">
            <v>0</v>
          </cell>
        </row>
        <row r="6715">
          <cell r="B6715">
            <v>10</v>
          </cell>
          <cell r="Z6715">
            <v>0</v>
          </cell>
        </row>
        <row r="6716">
          <cell r="B6716">
            <v>10</v>
          </cell>
          <cell r="Z6716">
            <v>0</v>
          </cell>
        </row>
        <row r="6717">
          <cell r="B6717">
            <v>10</v>
          </cell>
          <cell r="Z6717">
            <v>0</v>
          </cell>
        </row>
        <row r="6718">
          <cell r="B6718">
            <v>10</v>
          </cell>
          <cell r="Z6718">
            <v>0</v>
          </cell>
        </row>
        <row r="6719">
          <cell r="B6719">
            <v>10</v>
          </cell>
          <cell r="Z6719">
            <v>0</v>
          </cell>
        </row>
        <row r="6720">
          <cell r="B6720">
            <v>10</v>
          </cell>
          <cell r="Z6720">
            <v>0</v>
          </cell>
        </row>
        <row r="6721">
          <cell r="B6721">
            <v>10</v>
          </cell>
          <cell r="Z6721">
            <v>0</v>
          </cell>
        </row>
        <row r="6722">
          <cell r="B6722">
            <v>10</v>
          </cell>
          <cell r="Z6722">
            <v>0</v>
          </cell>
        </row>
        <row r="6723">
          <cell r="B6723">
            <v>10</v>
          </cell>
          <cell r="Z6723">
            <v>0</v>
          </cell>
        </row>
        <row r="6724">
          <cell r="B6724">
            <v>10</v>
          </cell>
          <cell r="Z6724">
            <v>0</v>
          </cell>
        </row>
        <row r="6725">
          <cell r="B6725">
            <v>10</v>
          </cell>
          <cell r="Z6725">
            <v>0</v>
          </cell>
        </row>
        <row r="6726">
          <cell r="B6726">
            <v>10</v>
          </cell>
          <cell r="Z6726">
            <v>0</v>
          </cell>
        </row>
        <row r="6727">
          <cell r="B6727">
            <v>10</v>
          </cell>
          <cell r="Z6727">
            <v>0</v>
          </cell>
        </row>
        <row r="6728">
          <cell r="B6728">
            <v>10</v>
          </cell>
          <cell r="Z6728">
            <v>0</v>
          </cell>
        </row>
        <row r="6729">
          <cell r="B6729">
            <v>10</v>
          </cell>
          <cell r="Z6729">
            <v>0</v>
          </cell>
        </row>
        <row r="6730">
          <cell r="B6730">
            <v>10</v>
          </cell>
          <cell r="Z6730">
            <v>0</v>
          </cell>
        </row>
        <row r="6731">
          <cell r="B6731">
            <v>10</v>
          </cell>
          <cell r="Z6731">
            <v>0</v>
          </cell>
        </row>
        <row r="6732">
          <cell r="B6732">
            <v>10</v>
          </cell>
          <cell r="Z6732">
            <v>0</v>
          </cell>
        </row>
        <row r="6733">
          <cell r="B6733">
            <v>10</v>
          </cell>
          <cell r="Z6733">
            <v>0</v>
          </cell>
        </row>
        <row r="6734">
          <cell r="B6734">
            <v>10</v>
          </cell>
          <cell r="Z6734">
            <v>10</v>
          </cell>
        </row>
        <row r="6735">
          <cell r="B6735">
            <v>10</v>
          </cell>
          <cell r="Z6735">
            <v>10</v>
          </cell>
        </row>
        <row r="6736">
          <cell r="B6736">
            <v>10</v>
          </cell>
          <cell r="Z6736">
            <v>10</v>
          </cell>
        </row>
        <row r="6737">
          <cell r="B6737">
            <v>10</v>
          </cell>
          <cell r="Z6737">
            <v>10</v>
          </cell>
        </row>
        <row r="6738">
          <cell r="B6738">
            <v>10</v>
          </cell>
          <cell r="Z6738">
            <v>10</v>
          </cell>
        </row>
        <row r="6739">
          <cell r="B6739">
            <v>10</v>
          </cell>
          <cell r="Z6739">
            <v>10</v>
          </cell>
        </row>
        <row r="6740">
          <cell r="B6740">
            <v>10</v>
          </cell>
          <cell r="Z6740">
            <v>10</v>
          </cell>
        </row>
        <row r="6741">
          <cell r="B6741">
            <v>10</v>
          </cell>
          <cell r="Z6741">
            <v>10</v>
          </cell>
        </row>
        <row r="6742">
          <cell r="B6742">
            <v>10</v>
          </cell>
          <cell r="Z6742">
            <v>10</v>
          </cell>
        </row>
        <row r="6743">
          <cell r="B6743">
            <v>10</v>
          </cell>
          <cell r="Z6743">
            <v>10</v>
          </cell>
        </row>
        <row r="6744">
          <cell r="B6744">
            <v>10</v>
          </cell>
          <cell r="Z6744">
            <v>10</v>
          </cell>
        </row>
        <row r="6745">
          <cell r="B6745">
            <v>10</v>
          </cell>
          <cell r="Z6745">
            <v>10</v>
          </cell>
        </row>
        <row r="6746">
          <cell r="B6746">
            <v>10</v>
          </cell>
          <cell r="Z6746">
            <v>10</v>
          </cell>
        </row>
        <row r="6747">
          <cell r="B6747">
            <v>10</v>
          </cell>
          <cell r="Z6747">
            <v>10</v>
          </cell>
        </row>
        <row r="6748">
          <cell r="B6748">
            <v>10</v>
          </cell>
          <cell r="Z6748">
            <v>10</v>
          </cell>
        </row>
        <row r="6749">
          <cell r="B6749">
            <v>10</v>
          </cell>
          <cell r="Z6749">
            <v>0</v>
          </cell>
        </row>
        <row r="6750">
          <cell r="B6750">
            <v>10</v>
          </cell>
          <cell r="Z6750">
            <v>0</v>
          </cell>
        </row>
        <row r="6751">
          <cell r="B6751">
            <v>10</v>
          </cell>
          <cell r="Z6751">
            <v>0</v>
          </cell>
        </row>
        <row r="6752">
          <cell r="B6752">
            <v>10</v>
          </cell>
          <cell r="Z6752">
            <v>0</v>
          </cell>
        </row>
        <row r="6753">
          <cell r="B6753">
            <v>10</v>
          </cell>
          <cell r="Z6753">
            <v>0</v>
          </cell>
        </row>
        <row r="6754">
          <cell r="B6754">
            <v>10</v>
          </cell>
          <cell r="Z6754">
            <v>0</v>
          </cell>
        </row>
        <row r="6755">
          <cell r="B6755">
            <v>10</v>
          </cell>
          <cell r="Z6755">
            <v>0</v>
          </cell>
        </row>
        <row r="6756">
          <cell r="B6756">
            <v>10</v>
          </cell>
          <cell r="Z6756">
            <v>0</v>
          </cell>
        </row>
        <row r="6757">
          <cell r="B6757">
            <v>10</v>
          </cell>
          <cell r="Z6757">
            <v>0</v>
          </cell>
        </row>
        <row r="6758">
          <cell r="B6758">
            <v>10</v>
          </cell>
          <cell r="Z6758">
            <v>10</v>
          </cell>
        </row>
        <row r="6759">
          <cell r="B6759">
            <v>10</v>
          </cell>
          <cell r="Z6759">
            <v>10</v>
          </cell>
        </row>
        <row r="6760">
          <cell r="B6760">
            <v>10</v>
          </cell>
          <cell r="Z6760">
            <v>10</v>
          </cell>
        </row>
        <row r="6761">
          <cell r="B6761">
            <v>10</v>
          </cell>
          <cell r="Z6761">
            <v>10</v>
          </cell>
        </row>
        <row r="6762">
          <cell r="B6762">
            <v>10</v>
          </cell>
          <cell r="Z6762">
            <v>10</v>
          </cell>
        </row>
        <row r="6763">
          <cell r="B6763">
            <v>10</v>
          </cell>
          <cell r="Z6763">
            <v>10</v>
          </cell>
        </row>
        <row r="6764">
          <cell r="B6764">
            <v>10</v>
          </cell>
          <cell r="Z6764">
            <v>10</v>
          </cell>
        </row>
        <row r="6765">
          <cell r="B6765">
            <v>10</v>
          </cell>
          <cell r="Z6765">
            <v>10</v>
          </cell>
        </row>
        <row r="6766">
          <cell r="B6766">
            <v>10</v>
          </cell>
          <cell r="Z6766">
            <v>10</v>
          </cell>
        </row>
        <row r="6767">
          <cell r="B6767">
            <v>10</v>
          </cell>
          <cell r="Z6767">
            <v>10</v>
          </cell>
        </row>
        <row r="6768">
          <cell r="B6768">
            <v>10</v>
          </cell>
          <cell r="Z6768">
            <v>10</v>
          </cell>
        </row>
        <row r="6769">
          <cell r="B6769">
            <v>10</v>
          </cell>
          <cell r="Z6769">
            <v>10</v>
          </cell>
        </row>
        <row r="6770">
          <cell r="B6770">
            <v>10</v>
          </cell>
          <cell r="Z6770">
            <v>10</v>
          </cell>
        </row>
        <row r="6771">
          <cell r="B6771">
            <v>10</v>
          </cell>
          <cell r="Z6771">
            <v>10</v>
          </cell>
        </row>
        <row r="6772">
          <cell r="B6772">
            <v>10</v>
          </cell>
          <cell r="Z6772">
            <v>10</v>
          </cell>
        </row>
        <row r="6773">
          <cell r="B6773">
            <v>10</v>
          </cell>
          <cell r="Z6773">
            <v>0</v>
          </cell>
        </row>
        <row r="6774">
          <cell r="B6774">
            <v>10</v>
          </cell>
          <cell r="Z6774">
            <v>0</v>
          </cell>
        </row>
        <row r="6775">
          <cell r="B6775">
            <v>10</v>
          </cell>
          <cell r="Z6775">
            <v>0</v>
          </cell>
        </row>
        <row r="6776">
          <cell r="B6776">
            <v>10</v>
          </cell>
          <cell r="Z6776">
            <v>0</v>
          </cell>
        </row>
        <row r="6777">
          <cell r="B6777">
            <v>10</v>
          </cell>
          <cell r="Z6777">
            <v>0</v>
          </cell>
        </row>
        <row r="6778">
          <cell r="B6778">
            <v>10</v>
          </cell>
          <cell r="Z6778">
            <v>0</v>
          </cell>
        </row>
        <row r="6779">
          <cell r="B6779">
            <v>10</v>
          </cell>
          <cell r="Z6779">
            <v>0</v>
          </cell>
        </row>
        <row r="6780">
          <cell r="B6780">
            <v>10</v>
          </cell>
          <cell r="Z6780">
            <v>0</v>
          </cell>
        </row>
        <row r="6781">
          <cell r="B6781">
            <v>10</v>
          </cell>
          <cell r="Z6781">
            <v>0</v>
          </cell>
        </row>
        <row r="6782">
          <cell r="B6782">
            <v>10</v>
          </cell>
          <cell r="Z6782">
            <v>10</v>
          </cell>
        </row>
        <row r="6783">
          <cell r="B6783">
            <v>10</v>
          </cell>
          <cell r="Z6783">
            <v>10</v>
          </cell>
        </row>
        <row r="6784">
          <cell r="B6784">
            <v>10</v>
          </cell>
          <cell r="Z6784">
            <v>10</v>
          </cell>
        </row>
        <row r="6785">
          <cell r="B6785">
            <v>10</v>
          </cell>
          <cell r="Z6785">
            <v>10</v>
          </cell>
        </row>
        <row r="6786">
          <cell r="B6786">
            <v>10</v>
          </cell>
          <cell r="Z6786">
            <v>10</v>
          </cell>
        </row>
        <row r="6787">
          <cell r="B6787">
            <v>10</v>
          </cell>
          <cell r="Z6787">
            <v>10</v>
          </cell>
        </row>
        <row r="6788">
          <cell r="B6788">
            <v>10</v>
          </cell>
          <cell r="Z6788">
            <v>10</v>
          </cell>
        </row>
        <row r="6789">
          <cell r="B6789">
            <v>10</v>
          </cell>
          <cell r="Z6789">
            <v>10</v>
          </cell>
        </row>
        <row r="6790">
          <cell r="B6790">
            <v>10</v>
          </cell>
          <cell r="Z6790">
            <v>10</v>
          </cell>
        </row>
        <row r="6791">
          <cell r="B6791">
            <v>10</v>
          </cell>
          <cell r="Z6791">
            <v>10</v>
          </cell>
        </row>
        <row r="6792">
          <cell r="B6792">
            <v>10</v>
          </cell>
          <cell r="Z6792">
            <v>10</v>
          </cell>
        </row>
        <row r="6793">
          <cell r="B6793">
            <v>10</v>
          </cell>
          <cell r="Z6793">
            <v>10</v>
          </cell>
        </row>
        <row r="6794">
          <cell r="B6794">
            <v>10</v>
          </cell>
          <cell r="Z6794">
            <v>10</v>
          </cell>
        </row>
        <row r="6795">
          <cell r="B6795">
            <v>10</v>
          </cell>
          <cell r="Z6795">
            <v>10</v>
          </cell>
        </row>
        <row r="6796">
          <cell r="B6796">
            <v>10</v>
          </cell>
          <cell r="Z6796">
            <v>10</v>
          </cell>
        </row>
        <row r="6797">
          <cell r="B6797">
            <v>10</v>
          </cell>
          <cell r="Z6797">
            <v>0</v>
          </cell>
        </row>
        <row r="6798">
          <cell r="B6798">
            <v>10</v>
          </cell>
          <cell r="Z6798">
            <v>0</v>
          </cell>
        </row>
        <row r="6799">
          <cell r="B6799">
            <v>10</v>
          </cell>
          <cell r="Z6799">
            <v>0</v>
          </cell>
        </row>
        <row r="6800">
          <cell r="B6800">
            <v>10</v>
          </cell>
          <cell r="Z6800">
            <v>0</v>
          </cell>
        </row>
        <row r="6801">
          <cell r="B6801">
            <v>10</v>
          </cell>
          <cell r="Z6801">
            <v>0</v>
          </cell>
        </row>
        <row r="6802">
          <cell r="B6802">
            <v>10</v>
          </cell>
          <cell r="Z6802">
            <v>0</v>
          </cell>
        </row>
        <row r="6803">
          <cell r="B6803">
            <v>10</v>
          </cell>
          <cell r="Z6803">
            <v>0</v>
          </cell>
        </row>
        <row r="6804">
          <cell r="B6804">
            <v>10</v>
          </cell>
          <cell r="Z6804">
            <v>0</v>
          </cell>
        </row>
        <row r="6805">
          <cell r="B6805">
            <v>10</v>
          </cell>
          <cell r="Z6805">
            <v>0</v>
          </cell>
        </row>
        <row r="6806">
          <cell r="B6806">
            <v>10</v>
          </cell>
          <cell r="Z6806">
            <v>10</v>
          </cell>
        </row>
        <row r="6807">
          <cell r="B6807">
            <v>10</v>
          </cell>
          <cell r="Z6807">
            <v>10</v>
          </cell>
        </row>
        <row r="6808">
          <cell r="B6808">
            <v>10</v>
          </cell>
          <cell r="Z6808">
            <v>10</v>
          </cell>
        </row>
        <row r="6809">
          <cell r="B6809">
            <v>10</v>
          </cell>
          <cell r="Z6809">
            <v>10</v>
          </cell>
        </row>
        <row r="6810">
          <cell r="B6810">
            <v>10</v>
          </cell>
          <cell r="Z6810">
            <v>10</v>
          </cell>
        </row>
        <row r="6811">
          <cell r="B6811">
            <v>10</v>
          </cell>
          <cell r="Z6811">
            <v>10</v>
          </cell>
        </row>
        <row r="6812">
          <cell r="B6812">
            <v>10</v>
          </cell>
          <cell r="Z6812">
            <v>10</v>
          </cell>
        </row>
        <row r="6813">
          <cell r="B6813">
            <v>10</v>
          </cell>
          <cell r="Z6813">
            <v>10</v>
          </cell>
        </row>
        <row r="6814">
          <cell r="B6814">
            <v>10</v>
          </cell>
          <cell r="Z6814">
            <v>10</v>
          </cell>
        </row>
        <row r="6815">
          <cell r="B6815">
            <v>10</v>
          </cell>
          <cell r="Z6815">
            <v>10</v>
          </cell>
        </row>
        <row r="6816">
          <cell r="B6816">
            <v>10</v>
          </cell>
          <cell r="Z6816">
            <v>10</v>
          </cell>
        </row>
        <row r="6817">
          <cell r="B6817">
            <v>10</v>
          </cell>
          <cell r="Z6817">
            <v>10</v>
          </cell>
        </row>
        <row r="6818">
          <cell r="B6818">
            <v>10</v>
          </cell>
          <cell r="Z6818">
            <v>10</v>
          </cell>
        </row>
        <row r="6819">
          <cell r="B6819">
            <v>10</v>
          </cell>
          <cell r="Z6819">
            <v>10</v>
          </cell>
        </row>
        <row r="6820">
          <cell r="B6820">
            <v>10</v>
          </cell>
          <cell r="Z6820">
            <v>10</v>
          </cell>
        </row>
        <row r="6821">
          <cell r="B6821">
            <v>10</v>
          </cell>
          <cell r="Z6821">
            <v>0</v>
          </cell>
        </row>
        <row r="6822">
          <cell r="B6822">
            <v>10</v>
          </cell>
          <cell r="Z6822">
            <v>0</v>
          </cell>
        </row>
        <row r="6823">
          <cell r="B6823">
            <v>10</v>
          </cell>
          <cell r="Z6823">
            <v>0</v>
          </cell>
        </row>
        <row r="6824">
          <cell r="B6824">
            <v>10</v>
          </cell>
          <cell r="Z6824">
            <v>0</v>
          </cell>
        </row>
        <row r="6825">
          <cell r="B6825">
            <v>10</v>
          </cell>
          <cell r="Z6825">
            <v>0</v>
          </cell>
        </row>
        <row r="6826">
          <cell r="B6826">
            <v>10</v>
          </cell>
          <cell r="Z6826">
            <v>0</v>
          </cell>
        </row>
        <row r="6827">
          <cell r="B6827">
            <v>10</v>
          </cell>
          <cell r="Z6827">
            <v>0</v>
          </cell>
        </row>
        <row r="6828">
          <cell r="B6828">
            <v>10</v>
          </cell>
          <cell r="Z6828">
            <v>0</v>
          </cell>
        </row>
        <row r="6829">
          <cell r="B6829">
            <v>10</v>
          </cell>
          <cell r="Z6829">
            <v>0</v>
          </cell>
        </row>
        <row r="6830">
          <cell r="B6830">
            <v>10</v>
          </cell>
          <cell r="Z6830">
            <v>10</v>
          </cell>
        </row>
        <row r="6831">
          <cell r="B6831">
            <v>10</v>
          </cell>
          <cell r="Z6831">
            <v>10</v>
          </cell>
        </row>
        <row r="6832">
          <cell r="B6832">
            <v>10</v>
          </cell>
          <cell r="Z6832">
            <v>10</v>
          </cell>
        </row>
        <row r="6833">
          <cell r="B6833">
            <v>10</v>
          </cell>
          <cell r="Z6833">
            <v>10</v>
          </cell>
        </row>
        <row r="6834">
          <cell r="B6834">
            <v>10</v>
          </cell>
          <cell r="Z6834">
            <v>10</v>
          </cell>
        </row>
        <row r="6835">
          <cell r="B6835">
            <v>10</v>
          </cell>
          <cell r="Z6835">
            <v>10</v>
          </cell>
        </row>
        <row r="6836">
          <cell r="B6836">
            <v>10</v>
          </cell>
          <cell r="Z6836">
            <v>10</v>
          </cell>
        </row>
        <row r="6837">
          <cell r="B6837">
            <v>10</v>
          </cell>
          <cell r="Z6837">
            <v>10</v>
          </cell>
        </row>
        <row r="6838">
          <cell r="B6838">
            <v>10</v>
          </cell>
          <cell r="Z6838">
            <v>10</v>
          </cell>
        </row>
        <row r="6839">
          <cell r="B6839">
            <v>10</v>
          </cell>
          <cell r="Z6839">
            <v>10</v>
          </cell>
        </row>
        <row r="6840">
          <cell r="B6840">
            <v>10</v>
          </cell>
          <cell r="Z6840">
            <v>10</v>
          </cell>
        </row>
        <row r="6841">
          <cell r="B6841">
            <v>10</v>
          </cell>
          <cell r="Z6841">
            <v>10</v>
          </cell>
        </row>
        <row r="6842">
          <cell r="B6842">
            <v>10</v>
          </cell>
          <cell r="Z6842">
            <v>10</v>
          </cell>
        </row>
        <row r="6843">
          <cell r="B6843">
            <v>10</v>
          </cell>
          <cell r="Z6843">
            <v>10</v>
          </cell>
        </row>
        <row r="6844">
          <cell r="B6844">
            <v>10</v>
          </cell>
          <cell r="Z6844">
            <v>10</v>
          </cell>
        </row>
        <row r="6845">
          <cell r="B6845">
            <v>10</v>
          </cell>
          <cell r="Z6845">
            <v>0</v>
          </cell>
        </row>
        <row r="6846">
          <cell r="B6846">
            <v>10</v>
          </cell>
          <cell r="Z6846">
            <v>0</v>
          </cell>
        </row>
        <row r="6847">
          <cell r="B6847">
            <v>10</v>
          </cell>
          <cell r="Z6847">
            <v>0</v>
          </cell>
        </row>
        <row r="6848">
          <cell r="B6848">
            <v>10</v>
          </cell>
          <cell r="Z6848">
            <v>0</v>
          </cell>
        </row>
        <row r="6849">
          <cell r="B6849">
            <v>10</v>
          </cell>
          <cell r="Z6849">
            <v>0</v>
          </cell>
        </row>
        <row r="6850">
          <cell r="B6850">
            <v>10</v>
          </cell>
          <cell r="Z6850">
            <v>0</v>
          </cell>
        </row>
        <row r="6851">
          <cell r="B6851">
            <v>10</v>
          </cell>
          <cell r="Z6851">
            <v>0</v>
          </cell>
        </row>
        <row r="6852">
          <cell r="B6852">
            <v>10</v>
          </cell>
          <cell r="Z6852">
            <v>0</v>
          </cell>
        </row>
        <row r="6853">
          <cell r="B6853">
            <v>10</v>
          </cell>
          <cell r="Z6853">
            <v>0</v>
          </cell>
        </row>
        <row r="6854">
          <cell r="B6854">
            <v>10</v>
          </cell>
          <cell r="Z6854">
            <v>0</v>
          </cell>
        </row>
        <row r="6855">
          <cell r="B6855">
            <v>10</v>
          </cell>
          <cell r="Z6855">
            <v>10</v>
          </cell>
        </row>
        <row r="6856">
          <cell r="B6856">
            <v>10</v>
          </cell>
          <cell r="Z6856">
            <v>10</v>
          </cell>
        </row>
        <row r="6857">
          <cell r="B6857">
            <v>10</v>
          </cell>
          <cell r="Z6857">
            <v>10</v>
          </cell>
        </row>
        <row r="6858">
          <cell r="B6858">
            <v>10</v>
          </cell>
          <cell r="Z6858">
            <v>10</v>
          </cell>
        </row>
        <row r="6859">
          <cell r="B6859">
            <v>10</v>
          </cell>
          <cell r="Z6859">
            <v>10</v>
          </cell>
        </row>
        <row r="6860">
          <cell r="B6860">
            <v>10</v>
          </cell>
          <cell r="Z6860">
            <v>0</v>
          </cell>
        </row>
        <row r="6861">
          <cell r="B6861">
            <v>10</v>
          </cell>
          <cell r="Z6861">
            <v>0</v>
          </cell>
        </row>
        <row r="6862">
          <cell r="B6862">
            <v>10</v>
          </cell>
          <cell r="Z6862">
            <v>0</v>
          </cell>
        </row>
        <row r="6863">
          <cell r="B6863">
            <v>10</v>
          </cell>
          <cell r="Z6863">
            <v>0</v>
          </cell>
        </row>
        <row r="6864">
          <cell r="B6864">
            <v>10</v>
          </cell>
          <cell r="Z6864">
            <v>0</v>
          </cell>
        </row>
        <row r="6865">
          <cell r="B6865">
            <v>10</v>
          </cell>
          <cell r="Z6865">
            <v>0</v>
          </cell>
        </row>
        <row r="6866">
          <cell r="B6866">
            <v>10</v>
          </cell>
          <cell r="Z6866">
            <v>0</v>
          </cell>
        </row>
        <row r="6867">
          <cell r="B6867">
            <v>10</v>
          </cell>
          <cell r="Z6867">
            <v>0</v>
          </cell>
        </row>
        <row r="6868">
          <cell r="B6868">
            <v>10</v>
          </cell>
          <cell r="Z6868">
            <v>0</v>
          </cell>
        </row>
        <row r="6869">
          <cell r="B6869">
            <v>10</v>
          </cell>
          <cell r="Z6869">
            <v>0</v>
          </cell>
        </row>
        <row r="6870">
          <cell r="B6870">
            <v>10</v>
          </cell>
          <cell r="Z6870">
            <v>0</v>
          </cell>
        </row>
        <row r="6871">
          <cell r="B6871">
            <v>10</v>
          </cell>
          <cell r="Z6871">
            <v>0</v>
          </cell>
        </row>
        <row r="6872">
          <cell r="B6872">
            <v>10</v>
          </cell>
          <cell r="Z6872">
            <v>0</v>
          </cell>
        </row>
        <row r="6873">
          <cell r="B6873">
            <v>10</v>
          </cell>
          <cell r="Z6873">
            <v>0</v>
          </cell>
        </row>
        <row r="6874">
          <cell r="B6874">
            <v>10</v>
          </cell>
          <cell r="Z6874">
            <v>0</v>
          </cell>
        </row>
        <row r="6875">
          <cell r="B6875">
            <v>10</v>
          </cell>
          <cell r="Z6875">
            <v>0</v>
          </cell>
        </row>
        <row r="6876">
          <cell r="B6876">
            <v>10</v>
          </cell>
          <cell r="Z6876">
            <v>0</v>
          </cell>
        </row>
        <row r="6877">
          <cell r="B6877">
            <v>10</v>
          </cell>
          <cell r="Z6877">
            <v>0</v>
          </cell>
        </row>
        <row r="6878">
          <cell r="B6878">
            <v>10</v>
          </cell>
          <cell r="Z6878">
            <v>0</v>
          </cell>
        </row>
        <row r="6879">
          <cell r="B6879">
            <v>10</v>
          </cell>
          <cell r="Z6879">
            <v>0</v>
          </cell>
        </row>
        <row r="6880">
          <cell r="B6880">
            <v>10</v>
          </cell>
          <cell r="Z6880">
            <v>0</v>
          </cell>
        </row>
        <row r="6881">
          <cell r="B6881">
            <v>10</v>
          </cell>
          <cell r="Z6881">
            <v>0</v>
          </cell>
        </row>
        <row r="6882">
          <cell r="B6882">
            <v>10</v>
          </cell>
          <cell r="Z6882">
            <v>0</v>
          </cell>
        </row>
        <row r="6883">
          <cell r="B6883">
            <v>10</v>
          </cell>
          <cell r="Z6883">
            <v>0</v>
          </cell>
        </row>
        <row r="6884">
          <cell r="B6884">
            <v>10</v>
          </cell>
          <cell r="Z6884">
            <v>0</v>
          </cell>
        </row>
        <row r="6885">
          <cell r="B6885">
            <v>10</v>
          </cell>
          <cell r="Z6885">
            <v>0</v>
          </cell>
        </row>
        <row r="6886">
          <cell r="B6886">
            <v>10</v>
          </cell>
          <cell r="Z6886">
            <v>0</v>
          </cell>
        </row>
        <row r="6887">
          <cell r="B6887">
            <v>10</v>
          </cell>
          <cell r="Z6887">
            <v>0</v>
          </cell>
        </row>
        <row r="6888">
          <cell r="B6888">
            <v>10</v>
          </cell>
          <cell r="Z6888">
            <v>0</v>
          </cell>
        </row>
        <row r="6889">
          <cell r="B6889">
            <v>10</v>
          </cell>
          <cell r="Z6889">
            <v>0</v>
          </cell>
        </row>
        <row r="6890">
          <cell r="B6890">
            <v>10</v>
          </cell>
          <cell r="Z6890">
            <v>0</v>
          </cell>
        </row>
        <row r="6891">
          <cell r="B6891">
            <v>10</v>
          </cell>
          <cell r="Z6891">
            <v>0</v>
          </cell>
        </row>
        <row r="6892">
          <cell r="B6892">
            <v>10</v>
          </cell>
          <cell r="Z6892">
            <v>0</v>
          </cell>
        </row>
        <row r="6893">
          <cell r="B6893">
            <v>10</v>
          </cell>
          <cell r="Z6893">
            <v>0</v>
          </cell>
        </row>
        <row r="6894">
          <cell r="B6894">
            <v>10</v>
          </cell>
          <cell r="Z6894">
            <v>0</v>
          </cell>
        </row>
        <row r="6895">
          <cell r="B6895">
            <v>10</v>
          </cell>
          <cell r="Z6895">
            <v>0</v>
          </cell>
        </row>
        <row r="6896">
          <cell r="B6896">
            <v>10</v>
          </cell>
          <cell r="Z6896">
            <v>0</v>
          </cell>
        </row>
        <row r="6897">
          <cell r="B6897">
            <v>10</v>
          </cell>
          <cell r="Z6897">
            <v>0</v>
          </cell>
        </row>
        <row r="6898">
          <cell r="B6898">
            <v>10</v>
          </cell>
          <cell r="Z6898">
            <v>0</v>
          </cell>
        </row>
        <row r="6899">
          <cell r="B6899">
            <v>10</v>
          </cell>
          <cell r="Z6899">
            <v>0</v>
          </cell>
        </row>
        <row r="6900">
          <cell r="B6900">
            <v>10</v>
          </cell>
          <cell r="Z6900">
            <v>0</v>
          </cell>
        </row>
        <row r="6901">
          <cell r="B6901">
            <v>10</v>
          </cell>
          <cell r="Z6901">
            <v>0</v>
          </cell>
        </row>
        <row r="6902">
          <cell r="B6902">
            <v>10</v>
          </cell>
          <cell r="Z6902">
            <v>10</v>
          </cell>
        </row>
        <row r="6903">
          <cell r="B6903">
            <v>10</v>
          </cell>
          <cell r="Z6903">
            <v>10</v>
          </cell>
        </row>
        <row r="6904">
          <cell r="B6904">
            <v>10</v>
          </cell>
          <cell r="Z6904">
            <v>10</v>
          </cell>
        </row>
        <row r="6905">
          <cell r="B6905">
            <v>10</v>
          </cell>
          <cell r="Z6905">
            <v>10</v>
          </cell>
        </row>
        <row r="6906">
          <cell r="B6906">
            <v>10</v>
          </cell>
          <cell r="Z6906">
            <v>10</v>
          </cell>
        </row>
        <row r="6907">
          <cell r="B6907">
            <v>10</v>
          </cell>
          <cell r="Z6907">
            <v>10</v>
          </cell>
        </row>
        <row r="6908">
          <cell r="B6908">
            <v>10</v>
          </cell>
          <cell r="Z6908">
            <v>10</v>
          </cell>
        </row>
        <row r="6909">
          <cell r="B6909">
            <v>10</v>
          </cell>
          <cell r="Z6909">
            <v>10</v>
          </cell>
        </row>
        <row r="6910">
          <cell r="B6910">
            <v>10</v>
          </cell>
          <cell r="Z6910">
            <v>10</v>
          </cell>
        </row>
        <row r="6911">
          <cell r="B6911">
            <v>10</v>
          </cell>
          <cell r="Z6911">
            <v>10</v>
          </cell>
        </row>
        <row r="6912">
          <cell r="B6912">
            <v>10</v>
          </cell>
          <cell r="Z6912">
            <v>10</v>
          </cell>
        </row>
        <row r="6913">
          <cell r="B6913">
            <v>10</v>
          </cell>
          <cell r="Z6913">
            <v>10</v>
          </cell>
        </row>
        <row r="6914">
          <cell r="B6914">
            <v>10</v>
          </cell>
          <cell r="Z6914">
            <v>10</v>
          </cell>
        </row>
        <row r="6915">
          <cell r="B6915">
            <v>10</v>
          </cell>
          <cell r="Z6915">
            <v>10</v>
          </cell>
        </row>
        <row r="6916">
          <cell r="B6916">
            <v>10</v>
          </cell>
          <cell r="Z6916">
            <v>10</v>
          </cell>
        </row>
        <row r="6917">
          <cell r="B6917">
            <v>10</v>
          </cell>
          <cell r="Z6917">
            <v>0</v>
          </cell>
        </row>
        <row r="6918">
          <cell r="B6918">
            <v>10</v>
          </cell>
          <cell r="Z6918">
            <v>0</v>
          </cell>
        </row>
        <row r="6919">
          <cell r="B6919">
            <v>10</v>
          </cell>
          <cell r="Z6919">
            <v>0</v>
          </cell>
        </row>
        <row r="6920">
          <cell r="B6920">
            <v>10</v>
          </cell>
          <cell r="Z6920">
            <v>0</v>
          </cell>
        </row>
        <row r="6921">
          <cell r="B6921">
            <v>10</v>
          </cell>
          <cell r="Z6921">
            <v>0</v>
          </cell>
        </row>
        <row r="6922">
          <cell r="B6922">
            <v>10</v>
          </cell>
          <cell r="Z6922">
            <v>0</v>
          </cell>
        </row>
        <row r="6923">
          <cell r="B6923">
            <v>10</v>
          </cell>
          <cell r="Z6923">
            <v>0</v>
          </cell>
        </row>
        <row r="6924">
          <cell r="B6924">
            <v>10</v>
          </cell>
          <cell r="Z6924">
            <v>0</v>
          </cell>
        </row>
        <row r="6925">
          <cell r="B6925">
            <v>10</v>
          </cell>
          <cell r="Z6925">
            <v>0</v>
          </cell>
        </row>
        <row r="6926">
          <cell r="B6926">
            <v>10</v>
          </cell>
          <cell r="Z6926">
            <v>10</v>
          </cell>
        </row>
        <row r="6927">
          <cell r="B6927">
            <v>10</v>
          </cell>
          <cell r="Z6927">
            <v>10</v>
          </cell>
        </row>
        <row r="6928">
          <cell r="B6928">
            <v>10</v>
          </cell>
          <cell r="Z6928">
            <v>10</v>
          </cell>
        </row>
        <row r="6929">
          <cell r="B6929">
            <v>10</v>
          </cell>
          <cell r="Z6929">
            <v>10</v>
          </cell>
        </row>
        <row r="6930">
          <cell r="B6930">
            <v>10</v>
          </cell>
          <cell r="Z6930">
            <v>10</v>
          </cell>
        </row>
        <row r="6931">
          <cell r="B6931">
            <v>10</v>
          </cell>
          <cell r="Z6931">
            <v>10</v>
          </cell>
        </row>
        <row r="6932">
          <cell r="B6932">
            <v>10</v>
          </cell>
          <cell r="Z6932">
            <v>10</v>
          </cell>
        </row>
        <row r="6933">
          <cell r="B6933">
            <v>10</v>
          </cell>
          <cell r="Z6933">
            <v>10</v>
          </cell>
        </row>
        <row r="6934">
          <cell r="B6934">
            <v>10</v>
          </cell>
          <cell r="Z6934">
            <v>10</v>
          </cell>
        </row>
        <row r="6935">
          <cell r="B6935">
            <v>10</v>
          </cell>
          <cell r="Z6935">
            <v>10</v>
          </cell>
        </row>
        <row r="6936">
          <cell r="B6936">
            <v>10</v>
          </cell>
          <cell r="Z6936">
            <v>10</v>
          </cell>
        </row>
        <row r="6937">
          <cell r="B6937">
            <v>10</v>
          </cell>
          <cell r="Z6937">
            <v>10</v>
          </cell>
        </row>
        <row r="6938">
          <cell r="B6938">
            <v>10</v>
          </cell>
          <cell r="Z6938">
            <v>10</v>
          </cell>
        </row>
        <row r="6939">
          <cell r="B6939">
            <v>10</v>
          </cell>
          <cell r="Z6939">
            <v>10</v>
          </cell>
        </row>
        <row r="6940">
          <cell r="B6940">
            <v>10</v>
          </cell>
          <cell r="Z6940">
            <v>10</v>
          </cell>
        </row>
        <row r="6941">
          <cell r="B6941">
            <v>10</v>
          </cell>
          <cell r="Z6941">
            <v>0</v>
          </cell>
        </row>
        <row r="6942">
          <cell r="B6942">
            <v>10</v>
          </cell>
          <cell r="Z6942">
            <v>0</v>
          </cell>
        </row>
        <row r="6943">
          <cell r="B6943">
            <v>10</v>
          </cell>
          <cell r="Z6943">
            <v>0</v>
          </cell>
        </row>
        <row r="6944">
          <cell r="B6944">
            <v>10</v>
          </cell>
          <cell r="Z6944">
            <v>0</v>
          </cell>
        </row>
        <row r="6945">
          <cell r="B6945">
            <v>10</v>
          </cell>
          <cell r="Z6945">
            <v>0</v>
          </cell>
        </row>
        <row r="6946">
          <cell r="B6946">
            <v>10</v>
          </cell>
          <cell r="Z6946">
            <v>0</v>
          </cell>
        </row>
        <row r="6947">
          <cell r="B6947">
            <v>10</v>
          </cell>
          <cell r="Z6947">
            <v>0</v>
          </cell>
        </row>
        <row r="6948">
          <cell r="B6948">
            <v>10</v>
          </cell>
          <cell r="Z6948">
            <v>0</v>
          </cell>
        </row>
        <row r="6949">
          <cell r="B6949">
            <v>10</v>
          </cell>
          <cell r="Z6949">
            <v>0</v>
          </cell>
        </row>
        <row r="6950">
          <cell r="B6950">
            <v>10</v>
          </cell>
          <cell r="Z6950">
            <v>10</v>
          </cell>
        </row>
        <row r="6951">
          <cell r="B6951">
            <v>10</v>
          </cell>
          <cell r="Z6951">
            <v>10</v>
          </cell>
        </row>
        <row r="6952">
          <cell r="B6952">
            <v>10</v>
          </cell>
          <cell r="Z6952">
            <v>10</v>
          </cell>
        </row>
        <row r="6953">
          <cell r="B6953">
            <v>10</v>
          </cell>
          <cell r="Z6953">
            <v>10</v>
          </cell>
        </row>
        <row r="6954">
          <cell r="B6954">
            <v>10</v>
          </cell>
          <cell r="Z6954">
            <v>10</v>
          </cell>
        </row>
        <row r="6955">
          <cell r="B6955">
            <v>10</v>
          </cell>
          <cell r="Z6955">
            <v>10</v>
          </cell>
        </row>
        <row r="6956">
          <cell r="B6956">
            <v>10</v>
          </cell>
          <cell r="Z6956">
            <v>10</v>
          </cell>
        </row>
        <row r="6957">
          <cell r="B6957">
            <v>10</v>
          </cell>
          <cell r="Z6957">
            <v>10</v>
          </cell>
        </row>
        <row r="6958">
          <cell r="B6958">
            <v>10</v>
          </cell>
          <cell r="Z6958">
            <v>10</v>
          </cell>
        </row>
        <row r="6959">
          <cell r="B6959">
            <v>10</v>
          </cell>
          <cell r="Z6959">
            <v>10</v>
          </cell>
        </row>
        <row r="6960">
          <cell r="B6960">
            <v>10</v>
          </cell>
          <cell r="Z6960">
            <v>10</v>
          </cell>
        </row>
        <row r="6961">
          <cell r="B6961">
            <v>10</v>
          </cell>
          <cell r="Z6961">
            <v>10</v>
          </cell>
        </row>
        <row r="6962">
          <cell r="B6962">
            <v>10</v>
          </cell>
          <cell r="Z6962">
            <v>10</v>
          </cell>
        </row>
        <row r="6963">
          <cell r="B6963">
            <v>10</v>
          </cell>
          <cell r="Z6963">
            <v>10</v>
          </cell>
        </row>
        <row r="6964">
          <cell r="B6964">
            <v>10</v>
          </cell>
          <cell r="Z6964">
            <v>10</v>
          </cell>
        </row>
        <row r="6965">
          <cell r="B6965">
            <v>10</v>
          </cell>
          <cell r="Z6965">
            <v>0</v>
          </cell>
        </row>
        <row r="6966">
          <cell r="B6966">
            <v>10</v>
          </cell>
          <cell r="Z6966">
            <v>0</v>
          </cell>
        </row>
        <row r="6967">
          <cell r="B6967">
            <v>10</v>
          </cell>
          <cell r="Z6967">
            <v>0</v>
          </cell>
        </row>
        <row r="6968">
          <cell r="B6968">
            <v>10</v>
          </cell>
          <cell r="Z6968">
            <v>0</v>
          </cell>
        </row>
        <row r="6969">
          <cell r="B6969">
            <v>10</v>
          </cell>
          <cell r="Z6969">
            <v>0</v>
          </cell>
        </row>
        <row r="6970">
          <cell r="B6970">
            <v>10</v>
          </cell>
          <cell r="Z6970">
            <v>0</v>
          </cell>
        </row>
        <row r="6971">
          <cell r="B6971">
            <v>10</v>
          </cell>
          <cell r="Z6971">
            <v>0</v>
          </cell>
        </row>
        <row r="6972">
          <cell r="B6972">
            <v>10</v>
          </cell>
          <cell r="Z6972">
            <v>0</v>
          </cell>
        </row>
        <row r="6973">
          <cell r="B6973">
            <v>10</v>
          </cell>
          <cell r="Z6973">
            <v>0</v>
          </cell>
        </row>
        <row r="6974">
          <cell r="B6974">
            <v>10</v>
          </cell>
          <cell r="Z6974">
            <v>10</v>
          </cell>
        </row>
        <row r="6975">
          <cell r="B6975">
            <v>10</v>
          </cell>
          <cell r="Z6975">
            <v>10</v>
          </cell>
        </row>
        <row r="6976">
          <cell r="B6976">
            <v>10</v>
          </cell>
          <cell r="Z6976">
            <v>10</v>
          </cell>
        </row>
        <row r="6977">
          <cell r="B6977">
            <v>10</v>
          </cell>
          <cell r="Z6977">
            <v>10</v>
          </cell>
        </row>
        <row r="6978">
          <cell r="B6978">
            <v>10</v>
          </cell>
          <cell r="Z6978">
            <v>10</v>
          </cell>
        </row>
        <row r="6979">
          <cell r="B6979">
            <v>10</v>
          </cell>
          <cell r="Z6979">
            <v>10</v>
          </cell>
        </row>
        <row r="6980">
          <cell r="B6980">
            <v>10</v>
          </cell>
          <cell r="Z6980">
            <v>10</v>
          </cell>
        </row>
        <row r="6981">
          <cell r="B6981">
            <v>10</v>
          </cell>
          <cell r="Z6981">
            <v>10</v>
          </cell>
        </row>
        <row r="6982">
          <cell r="B6982">
            <v>10</v>
          </cell>
          <cell r="Z6982">
            <v>10</v>
          </cell>
        </row>
        <row r="6983">
          <cell r="B6983">
            <v>10</v>
          </cell>
          <cell r="Z6983">
            <v>10</v>
          </cell>
        </row>
        <row r="6984">
          <cell r="B6984">
            <v>10</v>
          </cell>
          <cell r="Z6984">
            <v>10</v>
          </cell>
        </row>
        <row r="6985">
          <cell r="B6985">
            <v>10</v>
          </cell>
          <cell r="Z6985">
            <v>10</v>
          </cell>
        </row>
        <row r="6986">
          <cell r="B6986">
            <v>10</v>
          </cell>
          <cell r="Z6986">
            <v>10</v>
          </cell>
        </row>
        <row r="6987">
          <cell r="B6987">
            <v>10</v>
          </cell>
          <cell r="Z6987">
            <v>10</v>
          </cell>
        </row>
        <row r="6988">
          <cell r="B6988">
            <v>10</v>
          </cell>
          <cell r="Z6988">
            <v>10</v>
          </cell>
        </row>
        <row r="6989">
          <cell r="B6989">
            <v>10</v>
          </cell>
          <cell r="Z6989">
            <v>0</v>
          </cell>
        </row>
        <row r="6990">
          <cell r="B6990">
            <v>10</v>
          </cell>
          <cell r="Z6990">
            <v>0</v>
          </cell>
        </row>
        <row r="6991">
          <cell r="B6991">
            <v>10</v>
          </cell>
          <cell r="Z6991">
            <v>0</v>
          </cell>
        </row>
        <row r="6992">
          <cell r="B6992">
            <v>10</v>
          </cell>
          <cell r="Z6992">
            <v>0</v>
          </cell>
        </row>
        <row r="6993">
          <cell r="B6993">
            <v>10</v>
          </cell>
          <cell r="Z6993">
            <v>0</v>
          </cell>
        </row>
        <row r="6994">
          <cell r="B6994">
            <v>10</v>
          </cell>
          <cell r="Z6994">
            <v>0</v>
          </cell>
        </row>
        <row r="6995">
          <cell r="B6995">
            <v>10</v>
          </cell>
          <cell r="Z6995">
            <v>0</v>
          </cell>
        </row>
        <row r="6996">
          <cell r="B6996">
            <v>10</v>
          </cell>
          <cell r="Z6996">
            <v>0</v>
          </cell>
        </row>
        <row r="6997">
          <cell r="B6997">
            <v>10</v>
          </cell>
          <cell r="Z6997">
            <v>0</v>
          </cell>
        </row>
        <row r="6998">
          <cell r="B6998">
            <v>10</v>
          </cell>
          <cell r="Z6998">
            <v>10</v>
          </cell>
        </row>
        <row r="6999">
          <cell r="B6999">
            <v>10</v>
          </cell>
          <cell r="Z6999">
            <v>10</v>
          </cell>
        </row>
        <row r="7000">
          <cell r="B7000">
            <v>10</v>
          </cell>
          <cell r="Z7000">
            <v>10</v>
          </cell>
        </row>
        <row r="7001">
          <cell r="B7001">
            <v>10</v>
          </cell>
          <cell r="Z7001">
            <v>10</v>
          </cell>
        </row>
        <row r="7002">
          <cell r="B7002">
            <v>10</v>
          </cell>
          <cell r="Z7002">
            <v>10</v>
          </cell>
        </row>
        <row r="7003">
          <cell r="B7003">
            <v>10</v>
          </cell>
          <cell r="Z7003">
            <v>10</v>
          </cell>
        </row>
        <row r="7004">
          <cell r="B7004">
            <v>10</v>
          </cell>
          <cell r="Z7004">
            <v>10</v>
          </cell>
        </row>
        <row r="7005">
          <cell r="B7005">
            <v>10</v>
          </cell>
          <cell r="Z7005">
            <v>10</v>
          </cell>
        </row>
        <row r="7006">
          <cell r="B7006">
            <v>10</v>
          </cell>
          <cell r="Z7006">
            <v>10</v>
          </cell>
        </row>
        <row r="7007">
          <cell r="B7007">
            <v>10</v>
          </cell>
          <cell r="Z7007">
            <v>10</v>
          </cell>
        </row>
        <row r="7008">
          <cell r="B7008">
            <v>10</v>
          </cell>
          <cell r="Z7008">
            <v>10</v>
          </cell>
        </row>
        <row r="7009">
          <cell r="B7009">
            <v>10</v>
          </cell>
          <cell r="Z7009">
            <v>10</v>
          </cell>
        </row>
        <row r="7010">
          <cell r="B7010">
            <v>10</v>
          </cell>
          <cell r="Z7010">
            <v>10</v>
          </cell>
        </row>
        <row r="7011">
          <cell r="B7011">
            <v>10</v>
          </cell>
          <cell r="Z7011">
            <v>10</v>
          </cell>
        </row>
        <row r="7012">
          <cell r="B7012">
            <v>10</v>
          </cell>
          <cell r="Z7012">
            <v>10</v>
          </cell>
        </row>
        <row r="7013">
          <cell r="B7013">
            <v>10</v>
          </cell>
          <cell r="Z7013">
            <v>0</v>
          </cell>
        </row>
        <row r="7014">
          <cell r="B7014">
            <v>10</v>
          </cell>
          <cell r="Z7014">
            <v>0</v>
          </cell>
        </row>
        <row r="7015">
          <cell r="B7015">
            <v>10</v>
          </cell>
          <cell r="Z7015">
            <v>0</v>
          </cell>
        </row>
        <row r="7016">
          <cell r="B7016">
            <v>10</v>
          </cell>
          <cell r="Z7016">
            <v>0</v>
          </cell>
        </row>
        <row r="7017">
          <cell r="B7017">
            <v>10</v>
          </cell>
          <cell r="Z7017">
            <v>0</v>
          </cell>
        </row>
        <row r="7018">
          <cell r="B7018">
            <v>10</v>
          </cell>
          <cell r="Z7018">
            <v>0</v>
          </cell>
        </row>
        <row r="7019">
          <cell r="B7019">
            <v>10</v>
          </cell>
          <cell r="Z7019">
            <v>0</v>
          </cell>
        </row>
        <row r="7020">
          <cell r="B7020">
            <v>10</v>
          </cell>
          <cell r="Z7020">
            <v>0</v>
          </cell>
        </row>
        <row r="7021">
          <cell r="B7021">
            <v>10</v>
          </cell>
          <cell r="Z7021">
            <v>0</v>
          </cell>
        </row>
        <row r="7022">
          <cell r="B7022">
            <v>10</v>
          </cell>
          <cell r="Z7022">
            <v>0</v>
          </cell>
        </row>
        <row r="7023">
          <cell r="B7023">
            <v>10</v>
          </cell>
          <cell r="Z7023">
            <v>10</v>
          </cell>
        </row>
        <row r="7024">
          <cell r="B7024">
            <v>10</v>
          </cell>
          <cell r="Z7024">
            <v>10</v>
          </cell>
        </row>
        <row r="7025">
          <cell r="B7025">
            <v>10</v>
          </cell>
          <cell r="Z7025">
            <v>10</v>
          </cell>
        </row>
        <row r="7026">
          <cell r="B7026">
            <v>10</v>
          </cell>
          <cell r="Z7026">
            <v>10</v>
          </cell>
        </row>
        <row r="7027">
          <cell r="B7027">
            <v>10</v>
          </cell>
          <cell r="Z7027">
            <v>10</v>
          </cell>
        </row>
        <row r="7028">
          <cell r="B7028">
            <v>10</v>
          </cell>
          <cell r="Z7028">
            <v>0</v>
          </cell>
        </row>
        <row r="7029">
          <cell r="B7029">
            <v>10</v>
          </cell>
          <cell r="Z7029">
            <v>0</v>
          </cell>
        </row>
        <row r="7030">
          <cell r="B7030">
            <v>10</v>
          </cell>
          <cell r="Z7030">
            <v>0</v>
          </cell>
        </row>
        <row r="7031">
          <cell r="B7031">
            <v>10</v>
          </cell>
          <cell r="Z7031">
            <v>0</v>
          </cell>
        </row>
        <row r="7032">
          <cell r="B7032">
            <v>10</v>
          </cell>
          <cell r="Z7032">
            <v>0</v>
          </cell>
        </row>
        <row r="7033">
          <cell r="B7033">
            <v>10</v>
          </cell>
          <cell r="Z7033">
            <v>0</v>
          </cell>
        </row>
        <row r="7034">
          <cell r="B7034">
            <v>10</v>
          </cell>
          <cell r="Z7034">
            <v>0</v>
          </cell>
        </row>
        <row r="7035">
          <cell r="B7035">
            <v>10</v>
          </cell>
          <cell r="Z7035">
            <v>0</v>
          </cell>
        </row>
        <row r="7036">
          <cell r="B7036">
            <v>10</v>
          </cell>
          <cell r="Z7036">
            <v>0</v>
          </cell>
        </row>
        <row r="7037">
          <cell r="B7037">
            <v>10</v>
          </cell>
          <cell r="Z7037">
            <v>0</v>
          </cell>
        </row>
        <row r="7038">
          <cell r="B7038">
            <v>10</v>
          </cell>
          <cell r="Z7038">
            <v>0</v>
          </cell>
        </row>
        <row r="7039">
          <cell r="B7039">
            <v>10</v>
          </cell>
          <cell r="Z7039">
            <v>0</v>
          </cell>
        </row>
        <row r="7040">
          <cell r="B7040">
            <v>10</v>
          </cell>
          <cell r="Z7040">
            <v>0</v>
          </cell>
        </row>
        <row r="7041">
          <cell r="B7041">
            <v>10</v>
          </cell>
          <cell r="Z7041">
            <v>0</v>
          </cell>
        </row>
        <row r="7042">
          <cell r="B7042">
            <v>10</v>
          </cell>
          <cell r="Z7042">
            <v>0</v>
          </cell>
        </row>
        <row r="7043">
          <cell r="B7043">
            <v>10</v>
          </cell>
          <cell r="Z7043">
            <v>0</v>
          </cell>
        </row>
        <row r="7044">
          <cell r="B7044">
            <v>10</v>
          </cell>
          <cell r="Z7044">
            <v>0</v>
          </cell>
        </row>
        <row r="7045">
          <cell r="B7045">
            <v>10</v>
          </cell>
          <cell r="Z7045">
            <v>0</v>
          </cell>
        </row>
        <row r="7046">
          <cell r="B7046">
            <v>10</v>
          </cell>
          <cell r="Z7046">
            <v>0</v>
          </cell>
        </row>
        <row r="7047">
          <cell r="B7047">
            <v>10</v>
          </cell>
          <cell r="Z7047">
            <v>0</v>
          </cell>
        </row>
        <row r="7048">
          <cell r="B7048">
            <v>10</v>
          </cell>
          <cell r="Z7048">
            <v>0</v>
          </cell>
        </row>
        <row r="7049">
          <cell r="B7049">
            <v>10</v>
          </cell>
          <cell r="Z7049">
            <v>0</v>
          </cell>
        </row>
        <row r="7050">
          <cell r="B7050">
            <v>10</v>
          </cell>
          <cell r="Z7050">
            <v>0</v>
          </cell>
        </row>
        <row r="7051">
          <cell r="B7051">
            <v>10</v>
          </cell>
          <cell r="Z7051">
            <v>0</v>
          </cell>
        </row>
        <row r="7052">
          <cell r="B7052">
            <v>10</v>
          </cell>
          <cell r="Z7052">
            <v>0</v>
          </cell>
        </row>
        <row r="7053">
          <cell r="B7053">
            <v>10</v>
          </cell>
          <cell r="Z7053">
            <v>0</v>
          </cell>
        </row>
        <row r="7054">
          <cell r="B7054">
            <v>10</v>
          </cell>
          <cell r="Z7054">
            <v>0</v>
          </cell>
        </row>
        <row r="7055">
          <cell r="B7055">
            <v>10</v>
          </cell>
          <cell r="Z7055">
            <v>0</v>
          </cell>
        </row>
        <row r="7056">
          <cell r="B7056">
            <v>10</v>
          </cell>
          <cell r="Z7056">
            <v>0</v>
          </cell>
        </row>
        <row r="7057">
          <cell r="B7057">
            <v>10</v>
          </cell>
          <cell r="Z7057">
            <v>0</v>
          </cell>
        </row>
        <row r="7058">
          <cell r="B7058">
            <v>10</v>
          </cell>
          <cell r="Z7058">
            <v>0</v>
          </cell>
        </row>
        <row r="7059">
          <cell r="B7059">
            <v>10</v>
          </cell>
          <cell r="Z7059">
            <v>0</v>
          </cell>
        </row>
        <row r="7060">
          <cell r="B7060">
            <v>10</v>
          </cell>
          <cell r="Z7060">
            <v>0</v>
          </cell>
        </row>
        <row r="7061">
          <cell r="B7061">
            <v>10</v>
          </cell>
          <cell r="Z7061">
            <v>0</v>
          </cell>
        </row>
        <row r="7062">
          <cell r="B7062">
            <v>10</v>
          </cell>
          <cell r="Z7062">
            <v>0</v>
          </cell>
        </row>
        <row r="7063">
          <cell r="B7063">
            <v>10</v>
          </cell>
          <cell r="Z7063">
            <v>0</v>
          </cell>
        </row>
        <row r="7064">
          <cell r="B7064">
            <v>10</v>
          </cell>
          <cell r="Z7064">
            <v>0</v>
          </cell>
        </row>
        <row r="7065">
          <cell r="B7065">
            <v>10</v>
          </cell>
          <cell r="Z7065">
            <v>0</v>
          </cell>
        </row>
        <row r="7066">
          <cell r="B7066">
            <v>10</v>
          </cell>
          <cell r="Z7066">
            <v>0</v>
          </cell>
        </row>
        <row r="7067">
          <cell r="B7067">
            <v>10</v>
          </cell>
          <cell r="Z7067">
            <v>0</v>
          </cell>
        </row>
        <row r="7068">
          <cell r="B7068">
            <v>10</v>
          </cell>
          <cell r="Z7068">
            <v>0</v>
          </cell>
        </row>
        <row r="7069">
          <cell r="B7069">
            <v>10</v>
          </cell>
          <cell r="Z7069">
            <v>0</v>
          </cell>
        </row>
        <row r="7070">
          <cell r="B7070">
            <v>10</v>
          </cell>
          <cell r="Z7070">
            <v>10</v>
          </cell>
        </row>
        <row r="7071">
          <cell r="B7071">
            <v>10</v>
          </cell>
          <cell r="Z7071">
            <v>10</v>
          </cell>
        </row>
        <row r="7072">
          <cell r="B7072">
            <v>10</v>
          </cell>
          <cell r="Z7072">
            <v>10</v>
          </cell>
        </row>
        <row r="7073">
          <cell r="B7073">
            <v>10</v>
          </cell>
          <cell r="Z7073">
            <v>10</v>
          </cell>
        </row>
        <row r="7074">
          <cell r="B7074">
            <v>10</v>
          </cell>
          <cell r="Z7074">
            <v>10</v>
          </cell>
        </row>
        <row r="7075">
          <cell r="B7075">
            <v>10</v>
          </cell>
          <cell r="Z7075">
            <v>10</v>
          </cell>
        </row>
        <row r="7076">
          <cell r="B7076">
            <v>10</v>
          </cell>
          <cell r="Z7076">
            <v>10</v>
          </cell>
        </row>
        <row r="7077">
          <cell r="B7077">
            <v>10</v>
          </cell>
          <cell r="Z7077">
            <v>10</v>
          </cell>
        </row>
        <row r="7078">
          <cell r="B7078">
            <v>10</v>
          </cell>
          <cell r="Z7078">
            <v>10</v>
          </cell>
        </row>
        <row r="7079">
          <cell r="B7079">
            <v>10</v>
          </cell>
          <cell r="Z7079">
            <v>10</v>
          </cell>
        </row>
        <row r="7080">
          <cell r="B7080">
            <v>10</v>
          </cell>
          <cell r="Z7080">
            <v>10</v>
          </cell>
        </row>
        <row r="7081">
          <cell r="B7081">
            <v>10</v>
          </cell>
          <cell r="Z7081">
            <v>10</v>
          </cell>
        </row>
        <row r="7082">
          <cell r="B7082">
            <v>10</v>
          </cell>
          <cell r="Z7082">
            <v>10</v>
          </cell>
        </row>
        <row r="7083">
          <cell r="B7083">
            <v>10</v>
          </cell>
          <cell r="Z7083">
            <v>10</v>
          </cell>
        </row>
        <row r="7084">
          <cell r="B7084">
            <v>10</v>
          </cell>
          <cell r="Z7084">
            <v>10</v>
          </cell>
        </row>
        <row r="7085">
          <cell r="B7085">
            <v>10</v>
          </cell>
          <cell r="Z7085">
            <v>0</v>
          </cell>
        </row>
        <row r="7086">
          <cell r="B7086">
            <v>10</v>
          </cell>
          <cell r="Z7086">
            <v>0</v>
          </cell>
        </row>
        <row r="7087">
          <cell r="B7087">
            <v>10</v>
          </cell>
          <cell r="Z7087">
            <v>0</v>
          </cell>
        </row>
        <row r="7088">
          <cell r="B7088">
            <v>10</v>
          </cell>
          <cell r="Z7088">
            <v>0</v>
          </cell>
        </row>
        <row r="7089">
          <cell r="B7089">
            <v>10</v>
          </cell>
          <cell r="Z7089">
            <v>0</v>
          </cell>
        </row>
        <row r="7090">
          <cell r="B7090">
            <v>10</v>
          </cell>
          <cell r="Z7090">
            <v>0</v>
          </cell>
        </row>
        <row r="7091">
          <cell r="B7091">
            <v>10</v>
          </cell>
          <cell r="Z7091">
            <v>0</v>
          </cell>
        </row>
        <row r="7092">
          <cell r="B7092">
            <v>10</v>
          </cell>
          <cell r="Z7092">
            <v>0</v>
          </cell>
        </row>
        <row r="7093">
          <cell r="B7093">
            <v>10</v>
          </cell>
          <cell r="Z7093">
            <v>0</v>
          </cell>
        </row>
        <row r="7094">
          <cell r="B7094">
            <v>10</v>
          </cell>
          <cell r="Z7094">
            <v>10</v>
          </cell>
        </row>
        <row r="7095">
          <cell r="B7095">
            <v>10</v>
          </cell>
          <cell r="Z7095">
            <v>10</v>
          </cell>
        </row>
        <row r="7096">
          <cell r="B7096">
            <v>10</v>
          </cell>
          <cell r="Z7096">
            <v>10</v>
          </cell>
        </row>
        <row r="7097">
          <cell r="B7097">
            <v>10</v>
          </cell>
          <cell r="Z7097">
            <v>10</v>
          </cell>
        </row>
        <row r="7098">
          <cell r="B7098">
            <v>10</v>
          </cell>
          <cell r="Z7098">
            <v>10</v>
          </cell>
        </row>
        <row r="7099">
          <cell r="B7099">
            <v>10</v>
          </cell>
          <cell r="Z7099">
            <v>10</v>
          </cell>
        </row>
        <row r="7100">
          <cell r="B7100">
            <v>10</v>
          </cell>
          <cell r="Z7100">
            <v>10</v>
          </cell>
        </row>
        <row r="7101">
          <cell r="B7101">
            <v>10</v>
          </cell>
          <cell r="Z7101">
            <v>10</v>
          </cell>
        </row>
        <row r="7102">
          <cell r="B7102">
            <v>10</v>
          </cell>
          <cell r="Z7102">
            <v>10</v>
          </cell>
        </row>
        <row r="7103">
          <cell r="B7103">
            <v>10</v>
          </cell>
          <cell r="Z7103">
            <v>10</v>
          </cell>
        </row>
        <row r="7104">
          <cell r="B7104">
            <v>10</v>
          </cell>
          <cell r="Z7104">
            <v>10</v>
          </cell>
        </row>
        <row r="7105">
          <cell r="B7105">
            <v>10</v>
          </cell>
          <cell r="Z7105">
            <v>10</v>
          </cell>
        </row>
        <row r="7106">
          <cell r="B7106">
            <v>10</v>
          </cell>
          <cell r="Z7106">
            <v>10</v>
          </cell>
        </row>
        <row r="7107">
          <cell r="B7107">
            <v>10</v>
          </cell>
          <cell r="Z7107">
            <v>10</v>
          </cell>
        </row>
        <row r="7108">
          <cell r="B7108">
            <v>10</v>
          </cell>
          <cell r="Z7108">
            <v>10</v>
          </cell>
        </row>
        <row r="7109">
          <cell r="B7109">
            <v>10</v>
          </cell>
          <cell r="Z7109">
            <v>0</v>
          </cell>
        </row>
        <row r="7110">
          <cell r="B7110">
            <v>10</v>
          </cell>
          <cell r="Z7110">
            <v>0</v>
          </cell>
        </row>
        <row r="7111">
          <cell r="B7111">
            <v>10</v>
          </cell>
          <cell r="Z7111">
            <v>0</v>
          </cell>
        </row>
        <row r="7112">
          <cell r="B7112">
            <v>10</v>
          </cell>
          <cell r="Z7112">
            <v>0</v>
          </cell>
        </row>
        <row r="7113">
          <cell r="B7113">
            <v>10</v>
          </cell>
          <cell r="Z7113">
            <v>0</v>
          </cell>
        </row>
        <row r="7114">
          <cell r="B7114">
            <v>10</v>
          </cell>
          <cell r="Z7114">
            <v>0</v>
          </cell>
        </row>
        <row r="7115">
          <cell r="B7115">
            <v>10</v>
          </cell>
          <cell r="Z7115">
            <v>0</v>
          </cell>
        </row>
        <row r="7116">
          <cell r="B7116">
            <v>10</v>
          </cell>
          <cell r="Z7116">
            <v>0</v>
          </cell>
        </row>
        <row r="7117">
          <cell r="B7117">
            <v>10</v>
          </cell>
          <cell r="Z7117">
            <v>0</v>
          </cell>
        </row>
        <row r="7118">
          <cell r="B7118">
            <v>10</v>
          </cell>
          <cell r="Z7118">
            <v>10</v>
          </cell>
        </row>
        <row r="7119">
          <cell r="B7119">
            <v>10</v>
          </cell>
          <cell r="Z7119">
            <v>10</v>
          </cell>
        </row>
        <row r="7120">
          <cell r="B7120">
            <v>10</v>
          </cell>
          <cell r="Z7120">
            <v>10</v>
          </cell>
        </row>
        <row r="7121">
          <cell r="B7121">
            <v>10</v>
          </cell>
          <cell r="Z7121">
            <v>10</v>
          </cell>
        </row>
        <row r="7122">
          <cell r="B7122">
            <v>10</v>
          </cell>
          <cell r="Z7122">
            <v>10</v>
          </cell>
        </row>
        <row r="7123">
          <cell r="B7123">
            <v>10</v>
          </cell>
          <cell r="Z7123">
            <v>10</v>
          </cell>
        </row>
        <row r="7124">
          <cell r="B7124">
            <v>10</v>
          </cell>
          <cell r="Z7124">
            <v>10</v>
          </cell>
        </row>
        <row r="7125">
          <cell r="B7125">
            <v>10</v>
          </cell>
          <cell r="Z7125">
            <v>10</v>
          </cell>
        </row>
        <row r="7126">
          <cell r="B7126">
            <v>10</v>
          </cell>
          <cell r="Z7126">
            <v>10</v>
          </cell>
        </row>
        <row r="7127">
          <cell r="B7127">
            <v>10</v>
          </cell>
          <cell r="Z7127">
            <v>10</v>
          </cell>
        </row>
        <row r="7128">
          <cell r="B7128">
            <v>10</v>
          </cell>
          <cell r="Z7128">
            <v>10</v>
          </cell>
        </row>
        <row r="7129">
          <cell r="B7129">
            <v>10</v>
          </cell>
          <cell r="Z7129">
            <v>10</v>
          </cell>
        </row>
        <row r="7130">
          <cell r="B7130">
            <v>10</v>
          </cell>
          <cell r="Z7130">
            <v>10</v>
          </cell>
        </row>
        <row r="7131">
          <cell r="B7131">
            <v>10</v>
          </cell>
          <cell r="Z7131">
            <v>10</v>
          </cell>
        </row>
        <row r="7132">
          <cell r="B7132">
            <v>10</v>
          </cell>
          <cell r="Z7132">
            <v>10</v>
          </cell>
        </row>
        <row r="7133">
          <cell r="B7133">
            <v>10</v>
          </cell>
          <cell r="Z7133">
            <v>0</v>
          </cell>
        </row>
        <row r="7134">
          <cell r="B7134">
            <v>10</v>
          </cell>
          <cell r="Z7134">
            <v>0</v>
          </cell>
        </row>
        <row r="7135">
          <cell r="B7135">
            <v>10</v>
          </cell>
          <cell r="Z7135">
            <v>0</v>
          </cell>
        </row>
        <row r="7136">
          <cell r="B7136">
            <v>10</v>
          </cell>
          <cell r="Z7136">
            <v>0</v>
          </cell>
        </row>
        <row r="7137">
          <cell r="B7137">
            <v>10</v>
          </cell>
          <cell r="Z7137">
            <v>0</v>
          </cell>
        </row>
        <row r="7138">
          <cell r="B7138">
            <v>10</v>
          </cell>
          <cell r="Z7138">
            <v>0</v>
          </cell>
        </row>
        <row r="7139">
          <cell r="B7139">
            <v>10</v>
          </cell>
          <cell r="Z7139">
            <v>0</v>
          </cell>
        </row>
        <row r="7140">
          <cell r="B7140">
            <v>10</v>
          </cell>
          <cell r="Z7140">
            <v>0</v>
          </cell>
        </row>
        <row r="7141">
          <cell r="B7141">
            <v>10</v>
          </cell>
          <cell r="Z7141">
            <v>0</v>
          </cell>
        </row>
        <row r="7142">
          <cell r="B7142">
            <v>10</v>
          </cell>
          <cell r="Z7142">
            <v>10</v>
          </cell>
        </row>
        <row r="7143">
          <cell r="B7143">
            <v>10</v>
          </cell>
          <cell r="Z7143">
            <v>10</v>
          </cell>
        </row>
        <row r="7144">
          <cell r="B7144">
            <v>10</v>
          </cell>
          <cell r="Z7144">
            <v>10</v>
          </cell>
        </row>
        <row r="7145">
          <cell r="B7145">
            <v>10</v>
          </cell>
          <cell r="Z7145">
            <v>10</v>
          </cell>
        </row>
        <row r="7146">
          <cell r="B7146">
            <v>10</v>
          </cell>
          <cell r="Z7146">
            <v>10</v>
          </cell>
        </row>
        <row r="7147">
          <cell r="B7147">
            <v>10</v>
          </cell>
          <cell r="Z7147">
            <v>10</v>
          </cell>
        </row>
        <row r="7148">
          <cell r="B7148">
            <v>10</v>
          </cell>
          <cell r="Z7148">
            <v>10</v>
          </cell>
        </row>
        <row r="7149">
          <cell r="B7149">
            <v>10</v>
          </cell>
          <cell r="Z7149">
            <v>10</v>
          </cell>
        </row>
        <row r="7150">
          <cell r="B7150">
            <v>10</v>
          </cell>
          <cell r="Z7150">
            <v>10</v>
          </cell>
        </row>
        <row r="7151">
          <cell r="B7151">
            <v>10</v>
          </cell>
          <cell r="Z7151">
            <v>10</v>
          </cell>
        </row>
        <row r="7152">
          <cell r="B7152">
            <v>10</v>
          </cell>
          <cell r="Z7152">
            <v>10</v>
          </cell>
        </row>
        <row r="7153">
          <cell r="B7153">
            <v>10</v>
          </cell>
          <cell r="Z7153">
            <v>10</v>
          </cell>
        </row>
        <row r="7154">
          <cell r="B7154">
            <v>10</v>
          </cell>
          <cell r="Z7154">
            <v>10</v>
          </cell>
        </row>
        <row r="7155">
          <cell r="B7155">
            <v>10</v>
          </cell>
          <cell r="Z7155">
            <v>10</v>
          </cell>
        </row>
        <row r="7156">
          <cell r="B7156">
            <v>10</v>
          </cell>
          <cell r="Z7156">
            <v>10</v>
          </cell>
        </row>
        <row r="7157">
          <cell r="B7157">
            <v>10</v>
          </cell>
          <cell r="Z7157">
            <v>0</v>
          </cell>
        </row>
        <row r="7158">
          <cell r="B7158">
            <v>10</v>
          </cell>
          <cell r="Z7158">
            <v>0</v>
          </cell>
        </row>
        <row r="7159">
          <cell r="B7159">
            <v>10</v>
          </cell>
          <cell r="Z7159">
            <v>0</v>
          </cell>
        </row>
        <row r="7160">
          <cell r="B7160">
            <v>10</v>
          </cell>
          <cell r="Z7160">
            <v>0</v>
          </cell>
        </row>
        <row r="7161">
          <cell r="B7161">
            <v>10</v>
          </cell>
          <cell r="Z7161">
            <v>0</v>
          </cell>
        </row>
        <row r="7162">
          <cell r="B7162">
            <v>10</v>
          </cell>
          <cell r="Z7162">
            <v>0</v>
          </cell>
        </row>
        <row r="7163">
          <cell r="B7163">
            <v>10</v>
          </cell>
          <cell r="Z7163">
            <v>0</v>
          </cell>
        </row>
        <row r="7164">
          <cell r="B7164">
            <v>10</v>
          </cell>
          <cell r="Z7164">
            <v>0</v>
          </cell>
        </row>
        <row r="7165">
          <cell r="B7165">
            <v>10</v>
          </cell>
          <cell r="Z7165">
            <v>0</v>
          </cell>
        </row>
        <row r="7166">
          <cell r="B7166">
            <v>10</v>
          </cell>
          <cell r="Z7166">
            <v>10</v>
          </cell>
        </row>
        <row r="7167">
          <cell r="B7167">
            <v>10</v>
          </cell>
          <cell r="Z7167">
            <v>10</v>
          </cell>
        </row>
        <row r="7168">
          <cell r="B7168">
            <v>10</v>
          </cell>
          <cell r="Z7168">
            <v>10</v>
          </cell>
        </row>
        <row r="7169">
          <cell r="B7169">
            <v>10</v>
          </cell>
          <cell r="Z7169">
            <v>10</v>
          </cell>
        </row>
        <row r="7170">
          <cell r="B7170">
            <v>10</v>
          </cell>
          <cell r="Z7170">
            <v>10</v>
          </cell>
        </row>
        <row r="7171">
          <cell r="B7171">
            <v>10</v>
          </cell>
          <cell r="Z7171">
            <v>10</v>
          </cell>
        </row>
        <row r="7172">
          <cell r="B7172">
            <v>10</v>
          </cell>
          <cell r="Z7172">
            <v>10</v>
          </cell>
        </row>
        <row r="7173">
          <cell r="B7173">
            <v>10</v>
          </cell>
          <cell r="Z7173">
            <v>10</v>
          </cell>
        </row>
        <row r="7174">
          <cell r="B7174">
            <v>10</v>
          </cell>
          <cell r="Z7174">
            <v>10</v>
          </cell>
        </row>
        <row r="7175">
          <cell r="B7175">
            <v>10</v>
          </cell>
          <cell r="Z7175">
            <v>10</v>
          </cell>
        </row>
        <row r="7176">
          <cell r="B7176">
            <v>10</v>
          </cell>
          <cell r="Z7176">
            <v>10</v>
          </cell>
        </row>
        <row r="7177">
          <cell r="B7177">
            <v>10</v>
          </cell>
          <cell r="Z7177">
            <v>10</v>
          </cell>
        </row>
        <row r="7178">
          <cell r="B7178">
            <v>10</v>
          </cell>
          <cell r="Z7178">
            <v>10</v>
          </cell>
        </row>
        <row r="7179">
          <cell r="B7179">
            <v>10</v>
          </cell>
          <cell r="Z7179">
            <v>10</v>
          </cell>
        </row>
        <row r="7180">
          <cell r="B7180">
            <v>10</v>
          </cell>
          <cell r="Z7180">
            <v>10</v>
          </cell>
        </row>
        <row r="7181">
          <cell r="B7181">
            <v>10</v>
          </cell>
          <cell r="Z7181">
            <v>0</v>
          </cell>
        </row>
        <row r="7182">
          <cell r="B7182">
            <v>10</v>
          </cell>
          <cell r="Z7182">
            <v>0</v>
          </cell>
        </row>
        <row r="7183">
          <cell r="B7183">
            <v>10</v>
          </cell>
          <cell r="Z7183">
            <v>0</v>
          </cell>
        </row>
        <row r="7184">
          <cell r="B7184">
            <v>10</v>
          </cell>
          <cell r="Z7184">
            <v>0</v>
          </cell>
        </row>
        <row r="7185">
          <cell r="B7185">
            <v>10</v>
          </cell>
          <cell r="Z7185">
            <v>0</v>
          </cell>
        </row>
        <row r="7186">
          <cell r="B7186">
            <v>10</v>
          </cell>
          <cell r="Z7186">
            <v>0</v>
          </cell>
        </row>
        <row r="7187">
          <cell r="B7187">
            <v>10</v>
          </cell>
          <cell r="Z7187">
            <v>0</v>
          </cell>
        </row>
        <row r="7188">
          <cell r="B7188">
            <v>10</v>
          </cell>
          <cell r="Z7188">
            <v>0</v>
          </cell>
        </row>
        <row r="7189">
          <cell r="B7189">
            <v>10</v>
          </cell>
          <cell r="Z7189">
            <v>0</v>
          </cell>
        </row>
        <row r="7190">
          <cell r="B7190">
            <v>10</v>
          </cell>
          <cell r="Z7190">
            <v>0</v>
          </cell>
        </row>
        <row r="7191">
          <cell r="B7191">
            <v>10</v>
          </cell>
          <cell r="Z7191">
            <v>10</v>
          </cell>
        </row>
        <row r="7192">
          <cell r="B7192">
            <v>10</v>
          </cell>
          <cell r="Z7192">
            <v>10</v>
          </cell>
        </row>
        <row r="7193">
          <cell r="B7193">
            <v>10</v>
          </cell>
          <cell r="Z7193">
            <v>10</v>
          </cell>
        </row>
        <row r="7194">
          <cell r="B7194">
            <v>10</v>
          </cell>
          <cell r="Z7194">
            <v>10</v>
          </cell>
        </row>
        <row r="7195">
          <cell r="B7195">
            <v>10</v>
          </cell>
          <cell r="Z7195">
            <v>10</v>
          </cell>
        </row>
        <row r="7196">
          <cell r="B7196">
            <v>10</v>
          </cell>
          <cell r="Z7196">
            <v>0</v>
          </cell>
        </row>
        <row r="7197">
          <cell r="B7197">
            <v>10</v>
          </cell>
          <cell r="Z7197">
            <v>0</v>
          </cell>
        </row>
        <row r="7198">
          <cell r="B7198">
            <v>10</v>
          </cell>
          <cell r="Z7198">
            <v>0</v>
          </cell>
        </row>
        <row r="7199">
          <cell r="B7199">
            <v>10</v>
          </cell>
          <cell r="Z7199">
            <v>0</v>
          </cell>
        </row>
        <row r="7200">
          <cell r="B7200">
            <v>10</v>
          </cell>
          <cell r="Z7200">
            <v>0</v>
          </cell>
        </row>
        <row r="7201">
          <cell r="B7201">
            <v>10</v>
          </cell>
          <cell r="Z7201">
            <v>0</v>
          </cell>
        </row>
        <row r="7202">
          <cell r="B7202">
            <v>10</v>
          </cell>
          <cell r="Z7202">
            <v>0</v>
          </cell>
        </row>
        <row r="7203">
          <cell r="B7203">
            <v>10</v>
          </cell>
          <cell r="Z7203">
            <v>0</v>
          </cell>
        </row>
        <row r="7204">
          <cell r="B7204">
            <v>10</v>
          </cell>
          <cell r="Z7204">
            <v>0</v>
          </cell>
        </row>
        <row r="7205">
          <cell r="B7205">
            <v>10</v>
          </cell>
          <cell r="Z7205">
            <v>0</v>
          </cell>
        </row>
        <row r="7206">
          <cell r="B7206">
            <v>10</v>
          </cell>
          <cell r="Z7206">
            <v>0</v>
          </cell>
        </row>
        <row r="7207">
          <cell r="B7207">
            <v>10</v>
          </cell>
          <cell r="Z7207">
            <v>0</v>
          </cell>
        </row>
        <row r="7208">
          <cell r="B7208">
            <v>10</v>
          </cell>
          <cell r="Z7208">
            <v>0</v>
          </cell>
        </row>
        <row r="7209">
          <cell r="B7209">
            <v>10</v>
          </cell>
          <cell r="Z7209">
            <v>0</v>
          </cell>
        </row>
        <row r="7210">
          <cell r="B7210">
            <v>10</v>
          </cell>
          <cell r="Z7210">
            <v>0</v>
          </cell>
        </row>
        <row r="7211">
          <cell r="B7211">
            <v>10</v>
          </cell>
          <cell r="Z7211">
            <v>0</v>
          </cell>
        </row>
        <row r="7212">
          <cell r="B7212">
            <v>10</v>
          </cell>
          <cell r="Z7212">
            <v>0</v>
          </cell>
        </row>
        <row r="7213">
          <cell r="B7213">
            <v>10</v>
          </cell>
          <cell r="Z7213">
            <v>0</v>
          </cell>
        </row>
        <row r="7214">
          <cell r="B7214">
            <v>10</v>
          </cell>
          <cell r="Z7214">
            <v>0</v>
          </cell>
        </row>
        <row r="7215">
          <cell r="B7215">
            <v>10</v>
          </cell>
          <cell r="Z7215">
            <v>0</v>
          </cell>
        </row>
        <row r="7216">
          <cell r="B7216">
            <v>10</v>
          </cell>
          <cell r="Z7216">
            <v>0</v>
          </cell>
        </row>
        <row r="7217">
          <cell r="B7217">
            <v>10</v>
          </cell>
          <cell r="Z7217">
            <v>0</v>
          </cell>
        </row>
        <row r="7218">
          <cell r="B7218">
            <v>10</v>
          </cell>
          <cell r="Z7218">
            <v>0</v>
          </cell>
        </row>
        <row r="7219">
          <cell r="B7219">
            <v>10</v>
          </cell>
          <cell r="Z7219">
            <v>0</v>
          </cell>
        </row>
        <row r="7220">
          <cell r="B7220">
            <v>10</v>
          </cell>
          <cell r="Z7220">
            <v>0</v>
          </cell>
        </row>
        <row r="7221">
          <cell r="B7221">
            <v>10</v>
          </cell>
          <cell r="Z7221">
            <v>0</v>
          </cell>
        </row>
        <row r="7222">
          <cell r="B7222">
            <v>10</v>
          </cell>
          <cell r="Z7222">
            <v>0</v>
          </cell>
        </row>
        <row r="7223">
          <cell r="B7223">
            <v>10</v>
          </cell>
          <cell r="Z7223">
            <v>0</v>
          </cell>
        </row>
        <row r="7224">
          <cell r="B7224">
            <v>10</v>
          </cell>
          <cell r="Z7224">
            <v>0</v>
          </cell>
        </row>
        <row r="7225">
          <cell r="B7225">
            <v>10</v>
          </cell>
          <cell r="Z7225">
            <v>0</v>
          </cell>
        </row>
        <row r="7226">
          <cell r="B7226">
            <v>10</v>
          </cell>
          <cell r="Z7226">
            <v>0</v>
          </cell>
        </row>
        <row r="7227">
          <cell r="B7227">
            <v>10</v>
          </cell>
          <cell r="Z7227">
            <v>0</v>
          </cell>
        </row>
        <row r="7228">
          <cell r="B7228">
            <v>10</v>
          </cell>
          <cell r="Z7228">
            <v>0</v>
          </cell>
        </row>
        <row r="7229">
          <cell r="B7229">
            <v>10</v>
          </cell>
          <cell r="Z7229">
            <v>0</v>
          </cell>
        </row>
        <row r="7230">
          <cell r="B7230">
            <v>10</v>
          </cell>
          <cell r="Z7230">
            <v>0</v>
          </cell>
        </row>
        <row r="7231">
          <cell r="B7231">
            <v>10</v>
          </cell>
          <cell r="Z7231">
            <v>0</v>
          </cell>
        </row>
        <row r="7232">
          <cell r="B7232">
            <v>10</v>
          </cell>
          <cell r="Z7232">
            <v>0</v>
          </cell>
        </row>
        <row r="7233">
          <cell r="B7233">
            <v>10</v>
          </cell>
          <cell r="Z7233">
            <v>0</v>
          </cell>
        </row>
        <row r="7234">
          <cell r="B7234">
            <v>10</v>
          </cell>
          <cell r="Z7234">
            <v>0</v>
          </cell>
        </row>
        <row r="7235">
          <cell r="B7235">
            <v>10</v>
          </cell>
          <cell r="Z7235">
            <v>0</v>
          </cell>
        </row>
        <row r="7236">
          <cell r="B7236">
            <v>10</v>
          </cell>
          <cell r="Z7236">
            <v>0</v>
          </cell>
        </row>
        <row r="7237">
          <cell r="B7237">
            <v>10</v>
          </cell>
          <cell r="Z7237">
            <v>0</v>
          </cell>
        </row>
        <row r="7238">
          <cell r="B7238">
            <v>10</v>
          </cell>
          <cell r="Z7238">
            <v>10</v>
          </cell>
        </row>
        <row r="7239">
          <cell r="B7239">
            <v>10</v>
          </cell>
          <cell r="Z7239">
            <v>10</v>
          </cell>
        </row>
        <row r="7240">
          <cell r="B7240">
            <v>10</v>
          </cell>
          <cell r="Z7240">
            <v>10</v>
          </cell>
        </row>
        <row r="7241">
          <cell r="B7241">
            <v>10</v>
          </cell>
          <cell r="Z7241">
            <v>10</v>
          </cell>
        </row>
        <row r="7242">
          <cell r="B7242">
            <v>10</v>
          </cell>
          <cell r="Z7242">
            <v>10</v>
          </cell>
        </row>
        <row r="7243">
          <cell r="B7243">
            <v>10</v>
          </cell>
          <cell r="Z7243">
            <v>10</v>
          </cell>
        </row>
        <row r="7244">
          <cell r="B7244">
            <v>10</v>
          </cell>
          <cell r="Z7244">
            <v>10</v>
          </cell>
        </row>
        <row r="7245">
          <cell r="B7245">
            <v>10</v>
          </cell>
          <cell r="Z7245">
            <v>10</v>
          </cell>
        </row>
        <row r="7246">
          <cell r="B7246">
            <v>10</v>
          </cell>
          <cell r="Z7246">
            <v>10</v>
          </cell>
        </row>
        <row r="7247">
          <cell r="B7247">
            <v>10</v>
          </cell>
          <cell r="Z7247">
            <v>10</v>
          </cell>
        </row>
        <row r="7248">
          <cell r="B7248">
            <v>10</v>
          </cell>
          <cell r="Z7248">
            <v>10</v>
          </cell>
        </row>
        <row r="7249">
          <cell r="B7249">
            <v>10</v>
          </cell>
          <cell r="Z7249">
            <v>10</v>
          </cell>
        </row>
        <row r="7250">
          <cell r="B7250">
            <v>10</v>
          </cell>
          <cell r="Z7250">
            <v>10</v>
          </cell>
        </row>
        <row r="7251">
          <cell r="B7251">
            <v>10</v>
          </cell>
          <cell r="Z7251">
            <v>10</v>
          </cell>
        </row>
        <row r="7252">
          <cell r="B7252">
            <v>10</v>
          </cell>
          <cell r="Z7252">
            <v>10</v>
          </cell>
        </row>
        <row r="7253">
          <cell r="B7253">
            <v>10</v>
          </cell>
          <cell r="Z7253">
            <v>0</v>
          </cell>
        </row>
        <row r="7254">
          <cell r="B7254">
            <v>10</v>
          </cell>
          <cell r="Z7254">
            <v>0</v>
          </cell>
        </row>
        <row r="7255">
          <cell r="B7255">
            <v>10</v>
          </cell>
          <cell r="Z7255">
            <v>0</v>
          </cell>
        </row>
        <row r="7256">
          <cell r="B7256">
            <v>10</v>
          </cell>
          <cell r="Z7256">
            <v>0</v>
          </cell>
        </row>
        <row r="7257">
          <cell r="B7257">
            <v>10</v>
          </cell>
          <cell r="Z7257">
            <v>0</v>
          </cell>
        </row>
        <row r="7258">
          <cell r="B7258">
            <v>10</v>
          </cell>
          <cell r="Z7258">
            <v>0</v>
          </cell>
        </row>
        <row r="7259">
          <cell r="B7259">
            <v>10</v>
          </cell>
          <cell r="Z7259">
            <v>0</v>
          </cell>
        </row>
        <row r="7260">
          <cell r="B7260">
            <v>10</v>
          </cell>
          <cell r="Z7260">
            <v>0</v>
          </cell>
        </row>
        <row r="7261">
          <cell r="B7261">
            <v>10</v>
          </cell>
          <cell r="Z7261">
            <v>0</v>
          </cell>
        </row>
        <row r="7262">
          <cell r="B7262">
            <v>10</v>
          </cell>
          <cell r="Z7262">
            <v>10</v>
          </cell>
        </row>
        <row r="7263">
          <cell r="B7263">
            <v>10</v>
          </cell>
          <cell r="Z7263">
            <v>10</v>
          </cell>
        </row>
        <row r="7264">
          <cell r="B7264">
            <v>10</v>
          </cell>
          <cell r="Z7264">
            <v>10</v>
          </cell>
        </row>
        <row r="7265">
          <cell r="B7265">
            <v>10</v>
          </cell>
          <cell r="Z7265">
            <v>10</v>
          </cell>
        </row>
        <row r="7266">
          <cell r="B7266">
            <v>10</v>
          </cell>
          <cell r="Z7266">
            <v>10</v>
          </cell>
        </row>
        <row r="7267">
          <cell r="B7267">
            <v>10</v>
          </cell>
          <cell r="Z7267">
            <v>10</v>
          </cell>
        </row>
        <row r="7268">
          <cell r="B7268">
            <v>10</v>
          </cell>
          <cell r="Z7268">
            <v>10</v>
          </cell>
        </row>
        <row r="7269">
          <cell r="B7269">
            <v>10</v>
          </cell>
          <cell r="Z7269">
            <v>10</v>
          </cell>
        </row>
        <row r="7270">
          <cell r="B7270">
            <v>10</v>
          </cell>
          <cell r="Z7270">
            <v>10</v>
          </cell>
        </row>
        <row r="7271">
          <cell r="B7271">
            <v>10</v>
          </cell>
          <cell r="Z7271">
            <v>10</v>
          </cell>
        </row>
        <row r="7272">
          <cell r="B7272">
            <v>10</v>
          </cell>
          <cell r="Z7272">
            <v>10</v>
          </cell>
        </row>
        <row r="7273">
          <cell r="B7273">
            <v>10</v>
          </cell>
          <cell r="Z7273">
            <v>10</v>
          </cell>
        </row>
        <row r="7274">
          <cell r="B7274">
            <v>10</v>
          </cell>
          <cell r="Z7274">
            <v>10</v>
          </cell>
        </row>
        <row r="7275">
          <cell r="B7275">
            <v>10</v>
          </cell>
          <cell r="Z7275">
            <v>10</v>
          </cell>
        </row>
        <row r="7276">
          <cell r="B7276">
            <v>10</v>
          </cell>
          <cell r="Z7276">
            <v>10</v>
          </cell>
        </row>
        <row r="7277">
          <cell r="B7277">
            <v>10</v>
          </cell>
          <cell r="Z7277">
            <v>0</v>
          </cell>
        </row>
        <row r="7278">
          <cell r="B7278">
            <v>10</v>
          </cell>
          <cell r="Z7278">
            <v>0</v>
          </cell>
        </row>
        <row r="7279">
          <cell r="B7279">
            <v>10</v>
          </cell>
          <cell r="Z7279">
            <v>0</v>
          </cell>
        </row>
        <row r="7280">
          <cell r="B7280">
            <v>10</v>
          </cell>
          <cell r="Z7280">
            <v>0</v>
          </cell>
        </row>
        <row r="7281">
          <cell r="B7281">
            <v>10</v>
          </cell>
          <cell r="Z7281">
            <v>0</v>
          </cell>
        </row>
        <row r="7282">
          <cell r="B7282">
            <v>10</v>
          </cell>
          <cell r="Z7282">
            <v>0</v>
          </cell>
        </row>
        <row r="7283">
          <cell r="B7283">
            <v>10</v>
          </cell>
          <cell r="Z7283">
            <v>0</v>
          </cell>
        </row>
        <row r="7284">
          <cell r="B7284">
            <v>10</v>
          </cell>
          <cell r="Z7284">
            <v>0</v>
          </cell>
        </row>
        <row r="7285">
          <cell r="B7285">
            <v>10</v>
          </cell>
          <cell r="Z7285">
            <v>0</v>
          </cell>
        </row>
        <row r="7286">
          <cell r="B7286">
            <v>10</v>
          </cell>
          <cell r="Z7286">
            <v>10</v>
          </cell>
        </row>
        <row r="7287">
          <cell r="B7287">
            <v>10</v>
          </cell>
          <cell r="Z7287">
            <v>10</v>
          </cell>
        </row>
        <row r="7288">
          <cell r="B7288">
            <v>10</v>
          </cell>
          <cell r="Z7288">
            <v>10</v>
          </cell>
        </row>
        <row r="7289">
          <cell r="B7289">
            <v>10</v>
          </cell>
          <cell r="Z7289">
            <v>10</v>
          </cell>
        </row>
        <row r="7290">
          <cell r="B7290">
            <v>10</v>
          </cell>
          <cell r="Z7290">
            <v>10</v>
          </cell>
        </row>
        <row r="7291">
          <cell r="B7291">
            <v>10</v>
          </cell>
          <cell r="Z7291">
            <v>10</v>
          </cell>
        </row>
        <row r="7292">
          <cell r="B7292">
            <v>10</v>
          </cell>
          <cell r="Z7292">
            <v>10</v>
          </cell>
        </row>
        <row r="7293">
          <cell r="B7293">
            <v>10</v>
          </cell>
          <cell r="Z7293">
            <v>10</v>
          </cell>
        </row>
        <row r="7294">
          <cell r="B7294">
            <v>10</v>
          </cell>
          <cell r="Z7294">
            <v>10</v>
          </cell>
        </row>
        <row r="7295">
          <cell r="B7295">
            <v>10</v>
          </cell>
          <cell r="Z7295">
            <v>10</v>
          </cell>
        </row>
        <row r="7296">
          <cell r="B7296">
            <v>10</v>
          </cell>
          <cell r="Z7296">
            <v>10</v>
          </cell>
        </row>
        <row r="7297">
          <cell r="B7297">
            <v>10</v>
          </cell>
          <cell r="Z7297">
            <v>10</v>
          </cell>
        </row>
        <row r="7298">
          <cell r="B7298">
            <v>10</v>
          </cell>
          <cell r="Z7298">
            <v>10</v>
          </cell>
        </row>
        <row r="7299">
          <cell r="B7299">
            <v>10</v>
          </cell>
          <cell r="Z7299">
            <v>10</v>
          </cell>
        </row>
        <row r="7300">
          <cell r="B7300">
            <v>10</v>
          </cell>
          <cell r="Z7300">
            <v>10</v>
          </cell>
        </row>
        <row r="7301">
          <cell r="B7301">
            <v>10</v>
          </cell>
          <cell r="Z7301">
            <v>0</v>
          </cell>
        </row>
        <row r="7302">
          <cell r="B7302">
            <v>10</v>
          </cell>
          <cell r="Z7302">
            <v>0</v>
          </cell>
        </row>
        <row r="7303">
          <cell r="B7303">
            <v>11</v>
          </cell>
          <cell r="Z7303">
            <v>0</v>
          </cell>
        </row>
        <row r="7304">
          <cell r="B7304">
            <v>11</v>
          </cell>
          <cell r="Z7304">
            <v>0</v>
          </cell>
        </row>
        <row r="7305">
          <cell r="B7305">
            <v>11</v>
          </cell>
          <cell r="Z7305">
            <v>0</v>
          </cell>
        </row>
        <row r="7306">
          <cell r="B7306">
            <v>11</v>
          </cell>
          <cell r="Z7306">
            <v>0</v>
          </cell>
        </row>
        <row r="7307">
          <cell r="B7307">
            <v>11</v>
          </cell>
          <cell r="Z7307">
            <v>0</v>
          </cell>
        </row>
        <row r="7308">
          <cell r="B7308">
            <v>11</v>
          </cell>
          <cell r="Z7308">
            <v>0</v>
          </cell>
        </row>
        <row r="7309">
          <cell r="B7309">
            <v>11</v>
          </cell>
          <cell r="Z7309">
            <v>0</v>
          </cell>
        </row>
        <row r="7310">
          <cell r="B7310">
            <v>11</v>
          </cell>
          <cell r="Z7310">
            <v>10</v>
          </cell>
        </row>
        <row r="7311">
          <cell r="B7311">
            <v>11</v>
          </cell>
          <cell r="Z7311">
            <v>10</v>
          </cell>
        </row>
        <row r="7312">
          <cell r="B7312">
            <v>11</v>
          </cell>
          <cell r="Z7312">
            <v>10</v>
          </cell>
        </row>
        <row r="7313">
          <cell r="B7313">
            <v>11</v>
          </cell>
          <cell r="Z7313">
            <v>10</v>
          </cell>
        </row>
        <row r="7314">
          <cell r="B7314">
            <v>11</v>
          </cell>
          <cell r="Z7314">
            <v>10</v>
          </cell>
        </row>
        <row r="7315">
          <cell r="B7315">
            <v>11</v>
          </cell>
          <cell r="Z7315">
            <v>10</v>
          </cell>
        </row>
        <row r="7316">
          <cell r="B7316">
            <v>11</v>
          </cell>
          <cell r="Z7316">
            <v>10</v>
          </cell>
        </row>
        <row r="7317">
          <cell r="B7317">
            <v>11</v>
          </cell>
          <cell r="Z7317">
            <v>10</v>
          </cell>
        </row>
        <row r="7318">
          <cell r="B7318">
            <v>11</v>
          </cell>
          <cell r="Z7318">
            <v>10</v>
          </cell>
        </row>
        <row r="7319">
          <cell r="B7319">
            <v>11</v>
          </cell>
          <cell r="Z7319">
            <v>10</v>
          </cell>
        </row>
        <row r="7320">
          <cell r="B7320">
            <v>11</v>
          </cell>
          <cell r="Z7320">
            <v>10</v>
          </cell>
        </row>
        <row r="7321">
          <cell r="B7321">
            <v>11</v>
          </cell>
          <cell r="Z7321">
            <v>10</v>
          </cell>
        </row>
        <row r="7322">
          <cell r="B7322">
            <v>11</v>
          </cell>
          <cell r="Z7322">
            <v>10</v>
          </cell>
        </row>
        <row r="7323">
          <cell r="B7323">
            <v>11</v>
          </cell>
          <cell r="Z7323">
            <v>10</v>
          </cell>
        </row>
        <row r="7324">
          <cell r="B7324">
            <v>11</v>
          </cell>
          <cell r="Z7324">
            <v>10</v>
          </cell>
        </row>
        <row r="7325">
          <cell r="B7325">
            <v>11</v>
          </cell>
          <cell r="Z7325">
            <v>0</v>
          </cell>
        </row>
        <row r="7326">
          <cell r="B7326">
            <v>11</v>
          </cell>
          <cell r="Z7326">
            <v>0</v>
          </cell>
        </row>
        <row r="7327">
          <cell r="B7327">
            <v>11</v>
          </cell>
          <cell r="Z7327">
            <v>0</v>
          </cell>
        </row>
        <row r="7328">
          <cell r="B7328">
            <v>11</v>
          </cell>
          <cell r="Z7328">
            <v>0</v>
          </cell>
        </row>
        <row r="7329">
          <cell r="B7329">
            <v>11</v>
          </cell>
          <cell r="Z7329">
            <v>0</v>
          </cell>
        </row>
        <row r="7330">
          <cell r="B7330">
            <v>11</v>
          </cell>
          <cell r="Z7330">
            <v>0</v>
          </cell>
        </row>
        <row r="7331">
          <cell r="B7331">
            <v>11</v>
          </cell>
          <cell r="Z7331">
            <v>0</v>
          </cell>
        </row>
        <row r="7332">
          <cell r="B7332">
            <v>11</v>
          </cell>
          <cell r="Z7332">
            <v>0</v>
          </cell>
        </row>
        <row r="7333">
          <cell r="B7333">
            <v>11</v>
          </cell>
          <cell r="Z7333">
            <v>0</v>
          </cell>
        </row>
        <row r="7334">
          <cell r="B7334">
            <v>11</v>
          </cell>
          <cell r="Z7334">
            <v>10</v>
          </cell>
        </row>
        <row r="7335">
          <cell r="B7335">
            <v>11</v>
          </cell>
          <cell r="Z7335">
            <v>10</v>
          </cell>
        </row>
        <row r="7336">
          <cell r="B7336">
            <v>11</v>
          </cell>
          <cell r="Z7336">
            <v>10</v>
          </cell>
        </row>
        <row r="7337">
          <cell r="B7337">
            <v>11</v>
          </cell>
          <cell r="Z7337">
            <v>10</v>
          </cell>
        </row>
        <row r="7338">
          <cell r="B7338">
            <v>11</v>
          </cell>
          <cell r="Z7338">
            <v>10</v>
          </cell>
        </row>
        <row r="7339">
          <cell r="B7339">
            <v>11</v>
          </cell>
          <cell r="Z7339">
            <v>10</v>
          </cell>
        </row>
        <row r="7340">
          <cell r="B7340">
            <v>11</v>
          </cell>
          <cell r="Z7340">
            <v>10</v>
          </cell>
        </row>
        <row r="7341">
          <cell r="B7341">
            <v>11</v>
          </cell>
          <cell r="Z7341">
            <v>10</v>
          </cell>
        </row>
        <row r="7342">
          <cell r="B7342">
            <v>11</v>
          </cell>
          <cell r="Z7342">
            <v>10</v>
          </cell>
        </row>
        <row r="7343">
          <cell r="B7343">
            <v>11</v>
          </cell>
          <cell r="Z7343">
            <v>10</v>
          </cell>
        </row>
        <row r="7344">
          <cell r="B7344">
            <v>11</v>
          </cell>
          <cell r="Z7344">
            <v>10</v>
          </cell>
        </row>
        <row r="7345">
          <cell r="B7345">
            <v>11</v>
          </cell>
          <cell r="Z7345">
            <v>10</v>
          </cell>
        </row>
        <row r="7346">
          <cell r="B7346">
            <v>11</v>
          </cell>
          <cell r="Z7346">
            <v>10</v>
          </cell>
        </row>
        <row r="7347">
          <cell r="B7347">
            <v>11</v>
          </cell>
          <cell r="Z7347">
            <v>10</v>
          </cell>
        </row>
        <row r="7348">
          <cell r="B7348">
            <v>11</v>
          </cell>
          <cell r="Z7348">
            <v>10</v>
          </cell>
        </row>
        <row r="7349">
          <cell r="B7349">
            <v>11</v>
          </cell>
          <cell r="Z7349">
            <v>0</v>
          </cell>
        </row>
        <row r="7350">
          <cell r="B7350">
            <v>11</v>
          </cell>
          <cell r="Z7350">
            <v>0</v>
          </cell>
        </row>
        <row r="7351">
          <cell r="B7351">
            <v>11</v>
          </cell>
          <cell r="Z7351">
            <v>0</v>
          </cell>
        </row>
        <row r="7352">
          <cell r="B7352">
            <v>11</v>
          </cell>
          <cell r="Z7352">
            <v>0</v>
          </cell>
        </row>
        <row r="7353">
          <cell r="B7353">
            <v>11</v>
          </cell>
          <cell r="Z7353">
            <v>0</v>
          </cell>
        </row>
        <row r="7354">
          <cell r="B7354">
            <v>11</v>
          </cell>
          <cell r="Z7354">
            <v>0</v>
          </cell>
        </row>
        <row r="7355">
          <cell r="B7355">
            <v>11</v>
          </cell>
          <cell r="Z7355">
            <v>0</v>
          </cell>
        </row>
        <row r="7356">
          <cell r="B7356">
            <v>11</v>
          </cell>
          <cell r="Z7356">
            <v>0</v>
          </cell>
        </row>
        <row r="7357">
          <cell r="B7357">
            <v>11</v>
          </cell>
          <cell r="Z7357">
            <v>0</v>
          </cell>
        </row>
        <row r="7358">
          <cell r="B7358">
            <v>11</v>
          </cell>
          <cell r="Z7358">
            <v>0</v>
          </cell>
        </row>
        <row r="7359">
          <cell r="B7359">
            <v>11</v>
          </cell>
          <cell r="Z7359">
            <v>10</v>
          </cell>
        </row>
        <row r="7360">
          <cell r="B7360">
            <v>11</v>
          </cell>
          <cell r="Z7360">
            <v>10</v>
          </cell>
        </row>
        <row r="7361">
          <cell r="B7361">
            <v>11</v>
          </cell>
          <cell r="Z7361">
            <v>10</v>
          </cell>
        </row>
        <row r="7362">
          <cell r="B7362">
            <v>11</v>
          </cell>
          <cell r="Z7362">
            <v>10</v>
          </cell>
        </row>
        <row r="7363">
          <cell r="B7363">
            <v>11</v>
          </cell>
          <cell r="Z7363">
            <v>10</v>
          </cell>
        </row>
        <row r="7364">
          <cell r="B7364">
            <v>11</v>
          </cell>
          <cell r="Z7364">
            <v>0</v>
          </cell>
        </row>
        <row r="7365">
          <cell r="B7365">
            <v>11</v>
          </cell>
          <cell r="Z7365">
            <v>0</v>
          </cell>
        </row>
        <row r="7366">
          <cell r="B7366">
            <v>11</v>
          </cell>
          <cell r="Z7366">
            <v>0</v>
          </cell>
        </row>
        <row r="7367">
          <cell r="B7367">
            <v>11</v>
          </cell>
          <cell r="Z7367">
            <v>0</v>
          </cell>
        </row>
        <row r="7368">
          <cell r="B7368">
            <v>11</v>
          </cell>
          <cell r="Z7368">
            <v>0</v>
          </cell>
        </row>
        <row r="7369">
          <cell r="B7369">
            <v>11</v>
          </cell>
          <cell r="Z7369">
            <v>0</v>
          </cell>
        </row>
        <row r="7370">
          <cell r="B7370">
            <v>11</v>
          </cell>
          <cell r="Z7370">
            <v>0</v>
          </cell>
        </row>
        <row r="7371">
          <cell r="B7371">
            <v>11</v>
          </cell>
          <cell r="Z7371">
            <v>0</v>
          </cell>
        </row>
        <row r="7372">
          <cell r="B7372">
            <v>11</v>
          </cell>
          <cell r="Z7372">
            <v>0</v>
          </cell>
        </row>
        <row r="7373">
          <cell r="B7373">
            <v>11</v>
          </cell>
          <cell r="Z7373">
            <v>0</v>
          </cell>
        </row>
        <row r="7374">
          <cell r="B7374">
            <v>11</v>
          </cell>
          <cell r="Z7374">
            <v>0</v>
          </cell>
        </row>
        <row r="7375">
          <cell r="B7375">
            <v>11</v>
          </cell>
          <cell r="Z7375">
            <v>0</v>
          </cell>
        </row>
        <row r="7376">
          <cell r="B7376">
            <v>11</v>
          </cell>
          <cell r="Z7376">
            <v>0</v>
          </cell>
        </row>
        <row r="7377">
          <cell r="B7377">
            <v>11</v>
          </cell>
          <cell r="Z7377">
            <v>0</v>
          </cell>
        </row>
        <row r="7378">
          <cell r="B7378">
            <v>11</v>
          </cell>
          <cell r="Z7378">
            <v>0</v>
          </cell>
        </row>
        <row r="7379">
          <cell r="B7379">
            <v>11</v>
          </cell>
          <cell r="Z7379">
            <v>0</v>
          </cell>
        </row>
        <row r="7380">
          <cell r="B7380">
            <v>11</v>
          </cell>
          <cell r="Z7380">
            <v>0</v>
          </cell>
        </row>
        <row r="7381">
          <cell r="B7381">
            <v>11</v>
          </cell>
          <cell r="Z7381">
            <v>0</v>
          </cell>
        </row>
        <row r="7382">
          <cell r="B7382">
            <v>11</v>
          </cell>
          <cell r="Z7382">
            <v>0</v>
          </cell>
        </row>
        <row r="7383">
          <cell r="B7383">
            <v>11</v>
          </cell>
          <cell r="Z7383">
            <v>0</v>
          </cell>
        </row>
        <row r="7384">
          <cell r="B7384">
            <v>11</v>
          </cell>
          <cell r="Z7384">
            <v>0</v>
          </cell>
        </row>
        <row r="7385">
          <cell r="B7385">
            <v>11</v>
          </cell>
          <cell r="Z7385">
            <v>0</v>
          </cell>
        </row>
        <row r="7386">
          <cell r="B7386">
            <v>11</v>
          </cell>
          <cell r="Z7386">
            <v>0</v>
          </cell>
        </row>
        <row r="7387">
          <cell r="B7387">
            <v>11</v>
          </cell>
          <cell r="Z7387">
            <v>0</v>
          </cell>
        </row>
        <row r="7388">
          <cell r="B7388">
            <v>11</v>
          </cell>
          <cell r="Z7388">
            <v>0</v>
          </cell>
        </row>
        <row r="7389">
          <cell r="B7389">
            <v>11</v>
          </cell>
          <cell r="Z7389">
            <v>0</v>
          </cell>
        </row>
        <row r="7390">
          <cell r="B7390">
            <v>11</v>
          </cell>
          <cell r="Z7390">
            <v>0</v>
          </cell>
        </row>
        <row r="7391">
          <cell r="B7391">
            <v>11</v>
          </cell>
          <cell r="Z7391">
            <v>0</v>
          </cell>
        </row>
        <row r="7392">
          <cell r="B7392">
            <v>11</v>
          </cell>
          <cell r="Z7392">
            <v>0</v>
          </cell>
        </row>
        <row r="7393">
          <cell r="B7393">
            <v>11</v>
          </cell>
          <cell r="Z7393">
            <v>0</v>
          </cell>
        </row>
        <row r="7394">
          <cell r="B7394">
            <v>11</v>
          </cell>
          <cell r="Z7394">
            <v>0</v>
          </cell>
        </row>
        <row r="7395">
          <cell r="B7395">
            <v>11</v>
          </cell>
          <cell r="Z7395">
            <v>0</v>
          </cell>
        </row>
        <row r="7396">
          <cell r="B7396">
            <v>11</v>
          </cell>
          <cell r="Z7396">
            <v>0</v>
          </cell>
        </row>
        <row r="7397">
          <cell r="B7397">
            <v>11</v>
          </cell>
          <cell r="Z7397">
            <v>0</v>
          </cell>
        </row>
        <row r="7398">
          <cell r="B7398">
            <v>11</v>
          </cell>
          <cell r="Z7398">
            <v>0</v>
          </cell>
        </row>
        <row r="7399">
          <cell r="B7399">
            <v>11</v>
          </cell>
          <cell r="Z7399">
            <v>0</v>
          </cell>
        </row>
        <row r="7400">
          <cell r="B7400">
            <v>11</v>
          </cell>
          <cell r="Z7400">
            <v>0</v>
          </cell>
        </row>
        <row r="7401">
          <cell r="B7401">
            <v>11</v>
          </cell>
          <cell r="Z7401">
            <v>0</v>
          </cell>
        </row>
        <row r="7402">
          <cell r="B7402">
            <v>11</v>
          </cell>
          <cell r="Z7402">
            <v>0</v>
          </cell>
        </row>
        <row r="7403">
          <cell r="B7403">
            <v>11</v>
          </cell>
          <cell r="Z7403">
            <v>0</v>
          </cell>
        </row>
        <row r="7404">
          <cell r="B7404">
            <v>11</v>
          </cell>
          <cell r="Z7404">
            <v>0</v>
          </cell>
        </row>
        <row r="7405">
          <cell r="B7405">
            <v>11</v>
          </cell>
          <cell r="Z7405">
            <v>0</v>
          </cell>
        </row>
        <row r="7406">
          <cell r="B7406">
            <v>11</v>
          </cell>
          <cell r="Z7406">
            <v>10</v>
          </cell>
        </row>
        <row r="7407">
          <cell r="B7407">
            <v>11</v>
          </cell>
          <cell r="Z7407">
            <v>10</v>
          </cell>
        </row>
        <row r="7408">
          <cell r="B7408">
            <v>11</v>
          </cell>
          <cell r="Z7408">
            <v>10</v>
          </cell>
        </row>
        <row r="7409">
          <cell r="B7409">
            <v>11</v>
          </cell>
          <cell r="Z7409">
            <v>10</v>
          </cell>
        </row>
        <row r="7410">
          <cell r="B7410">
            <v>11</v>
          </cell>
          <cell r="Z7410">
            <v>10</v>
          </cell>
        </row>
        <row r="7411">
          <cell r="B7411">
            <v>11</v>
          </cell>
          <cell r="Z7411">
            <v>10</v>
          </cell>
        </row>
        <row r="7412">
          <cell r="B7412">
            <v>11</v>
          </cell>
          <cell r="Z7412">
            <v>10</v>
          </cell>
        </row>
        <row r="7413">
          <cell r="B7413">
            <v>11</v>
          </cell>
          <cell r="Z7413">
            <v>10</v>
          </cell>
        </row>
        <row r="7414">
          <cell r="B7414">
            <v>11</v>
          </cell>
          <cell r="Z7414">
            <v>10</v>
          </cell>
        </row>
        <row r="7415">
          <cell r="B7415">
            <v>11</v>
          </cell>
          <cell r="Z7415">
            <v>10</v>
          </cell>
        </row>
        <row r="7416">
          <cell r="B7416">
            <v>11</v>
          </cell>
          <cell r="Z7416">
            <v>10</v>
          </cell>
        </row>
        <row r="7417">
          <cell r="B7417">
            <v>11</v>
          </cell>
          <cell r="Z7417">
            <v>10</v>
          </cell>
        </row>
        <row r="7418">
          <cell r="B7418">
            <v>11</v>
          </cell>
          <cell r="Z7418">
            <v>10</v>
          </cell>
        </row>
        <row r="7419">
          <cell r="B7419">
            <v>11</v>
          </cell>
          <cell r="Z7419">
            <v>10</v>
          </cell>
        </row>
        <row r="7420">
          <cell r="B7420">
            <v>11</v>
          </cell>
          <cell r="Z7420">
            <v>10</v>
          </cell>
        </row>
        <row r="7421">
          <cell r="B7421">
            <v>11</v>
          </cell>
          <cell r="Z7421">
            <v>0</v>
          </cell>
        </row>
        <row r="7422">
          <cell r="B7422">
            <v>11</v>
          </cell>
          <cell r="Z7422">
            <v>0</v>
          </cell>
        </row>
        <row r="7423">
          <cell r="B7423">
            <v>11</v>
          </cell>
          <cell r="Z7423">
            <v>0</v>
          </cell>
        </row>
        <row r="7424">
          <cell r="B7424">
            <v>11</v>
          </cell>
          <cell r="Z7424">
            <v>0</v>
          </cell>
        </row>
        <row r="7425">
          <cell r="B7425">
            <v>11</v>
          </cell>
          <cell r="Z7425">
            <v>0</v>
          </cell>
        </row>
        <row r="7426">
          <cell r="B7426">
            <v>11</v>
          </cell>
          <cell r="Z7426">
            <v>0</v>
          </cell>
        </row>
        <row r="7427">
          <cell r="B7427">
            <v>11</v>
          </cell>
          <cell r="Z7427">
            <v>0</v>
          </cell>
        </row>
        <row r="7428">
          <cell r="B7428">
            <v>11</v>
          </cell>
          <cell r="Z7428">
            <v>0</v>
          </cell>
        </row>
        <row r="7429">
          <cell r="B7429">
            <v>11</v>
          </cell>
          <cell r="Z7429">
            <v>0</v>
          </cell>
        </row>
        <row r="7430">
          <cell r="B7430">
            <v>11</v>
          </cell>
          <cell r="Z7430">
            <v>10</v>
          </cell>
        </row>
        <row r="7431">
          <cell r="B7431">
            <v>11</v>
          </cell>
          <cell r="Z7431">
            <v>10</v>
          </cell>
        </row>
        <row r="7432">
          <cell r="B7432">
            <v>11</v>
          </cell>
          <cell r="Z7432">
            <v>10</v>
          </cell>
        </row>
        <row r="7433">
          <cell r="B7433">
            <v>11</v>
          </cell>
          <cell r="Z7433">
            <v>10</v>
          </cell>
        </row>
        <row r="7434">
          <cell r="B7434">
            <v>11</v>
          </cell>
          <cell r="Z7434">
            <v>10</v>
          </cell>
        </row>
        <row r="7435">
          <cell r="B7435">
            <v>11</v>
          </cell>
          <cell r="Z7435">
            <v>10</v>
          </cell>
        </row>
        <row r="7436">
          <cell r="B7436">
            <v>11</v>
          </cell>
          <cell r="Z7436">
            <v>10</v>
          </cell>
        </row>
        <row r="7437">
          <cell r="B7437">
            <v>11</v>
          </cell>
          <cell r="Z7437">
            <v>10</v>
          </cell>
        </row>
        <row r="7438">
          <cell r="B7438">
            <v>11</v>
          </cell>
          <cell r="Z7438">
            <v>10</v>
          </cell>
        </row>
        <row r="7439">
          <cell r="B7439">
            <v>11</v>
          </cell>
          <cell r="Z7439">
            <v>10</v>
          </cell>
        </row>
        <row r="7440">
          <cell r="B7440">
            <v>11</v>
          </cell>
          <cell r="Z7440">
            <v>10</v>
          </cell>
        </row>
        <row r="7441">
          <cell r="B7441">
            <v>11</v>
          </cell>
          <cell r="Z7441">
            <v>10</v>
          </cell>
        </row>
        <row r="7442">
          <cell r="B7442">
            <v>11</v>
          </cell>
          <cell r="Z7442">
            <v>10</v>
          </cell>
        </row>
        <row r="7443">
          <cell r="B7443">
            <v>11</v>
          </cell>
          <cell r="Z7443">
            <v>10</v>
          </cell>
        </row>
        <row r="7444">
          <cell r="B7444">
            <v>11</v>
          </cell>
          <cell r="Z7444">
            <v>10</v>
          </cell>
        </row>
        <row r="7445">
          <cell r="B7445">
            <v>11</v>
          </cell>
          <cell r="Z7445">
            <v>0</v>
          </cell>
        </row>
        <row r="7446">
          <cell r="B7446">
            <v>11</v>
          </cell>
          <cell r="Z7446">
            <v>0</v>
          </cell>
        </row>
        <row r="7447">
          <cell r="B7447">
            <v>11</v>
          </cell>
          <cell r="Z7447">
            <v>0</v>
          </cell>
        </row>
        <row r="7448">
          <cell r="B7448">
            <v>11</v>
          </cell>
          <cell r="Z7448">
            <v>0</v>
          </cell>
        </row>
        <row r="7449">
          <cell r="B7449">
            <v>11</v>
          </cell>
          <cell r="Z7449">
            <v>0</v>
          </cell>
        </row>
        <row r="7450">
          <cell r="B7450">
            <v>11</v>
          </cell>
          <cell r="Z7450">
            <v>0</v>
          </cell>
        </row>
        <row r="7451">
          <cell r="B7451">
            <v>11</v>
          </cell>
          <cell r="Z7451">
            <v>0</v>
          </cell>
        </row>
        <row r="7452">
          <cell r="B7452">
            <v>11</v>
          </cell>
          <cell r="Z7452">
            <v>0</v>
          </cell>
        </row>
        <row r="7453">
          <cell r="B7453">
            <v>11</v>
          </cell>
          <cell r="Z7453">
            <v>0</v>
          </cell>
        </row>
        <row r="7454">
          <cell r="B7454">
            <v>11</v>
          </cell>
          <cell r="Z7454">
            <v>10</v>
          </cell>
        </row>
        <row r="7455">
          <cell r="B7455">
            <v>11</v>
          </cell>
          <cell r="Z7455">
            <v>10</v>
          </cell>
        </row>
        <row r="7456">
          <cell r="B7456">
            <v>11</v>
          </cell>
          <cell r="Z7456">
            <v>10</v>
          </cell>
        </row>
        <row r="7457">
          <cell r="B7457">
            <v>11</v>
          </cell>
          <cell r="Z7457">
            <v>10</v>
          </cell>
        </row>
        <row r="7458">
          <cell r="B7458">
            <v>11</v>
          </cell>
          <cell r="Z7458">
            <v>10</v>
          </cell>
        </row>
        <row r="7459">
          <cell r="B7459">
            <v>11</v>
          </cell>
          <cell r="Z7459">
            <v>10</v>
          </cell>
        </row>
        <row r="7460">
          <cell r="B7460">
            <v>11</v>
          </cell>
          <cell r="Z7460">
            <v>10</v>
          </cell>
        </row>
        <row r="7461">
          <cell r="B7461">
            <v>11</v>
          </cell>
          <cell r="Z7461">
            <v>10</v>
          </cell>
        </row>
        <row r="7462">
          <cell r="B7462">
            <v>11</v>
          </cell>
          <cell r="Z7462">
            <v>10</v>
          </cell>
        </row>
        <row r="7463">
          <cell r="B7463">
            <v>11</v>
          </cell>
          <cell r="Z7463">
            <v>10</v>
          </cell>
        </row>
        <row r="7464">
          <cell r="B7464">
            <v>11</v>
          </cell>
          <cell r="Z7464">
            <v>10</v>
          </cell>
        </row>
        <row r="7465">
          <cell r="B7465">
            <v>11</v>
          </cell>
          <cell r="Z7465">
            <v>10</v>
          </cell>
        </row>
        <row r="7466">
          <cell r="B7466">
            <v>11</v>
          </cell>
          <cell r="Z7466">
            <v>10</v>
          </cell>
        </row>
        <row r="7467">
          <cell r="B7467">
            <v>11</v>
          </cell>
          <cell r="Z7467">
            <v>10</v>
          </cell>
        </row>
        <row r="7468">
          <cell r="B7468">
            <v>11</v>
          </cell>
          <cell r="Z7468">
            <v>10</v>
          </cell>
        </row>
        <row r="7469">
          <cell r="B7469">
            <v>11</v>
          </cell>
          <cell r="Z7469">
            <v>0</v>
          </cell>
        </row>
        <row r="7470">
          <cell r="B7470">
            <v>11</v>
          </cell>
          <cell r="Z7470">
            <v>0</v>
          </cell>
        </row>
        <row r="7471">
          <cell r="B7471">
            <v>11</v>
          </cell>
          <cell r="Z7471">
            <v>0</v>
          </cell>
        </row>
        <row r="7472">
          <cell r="B7472">
            <v>11</v>
          </cell>
          <cell r="Z7472">
            <v>0</v>
          </cell>
        </row>
        <row r="7473">
          <cell r="B7473">
            <v>11</v>
          </cell>
          <cell r="Z7473">
            <v>0</v>
          </cell>
        </row>
        <row r="7474">
          <cell r="B7474">
            <v>11</v>
          </cell>
          <cell r="Z7474">
            <v>0</v>
          </cell>
        </row>
        <row r="7475">
          <cell r="B7475">
            <v>11</v>
          </cell>
          <cell r="Z7475">
            <v>0</v>
          </cell>
        </row>
        <row r="7476">
          <cell r="B7476">
            <v>11</v>
          </cell>
          <cell r="Z7476">
            <v>0</v>
          </cell>
        </row>
        <row r="7477">
          <cell r="B7477">
            <v>11</v>
          </cell>
          <cell r="Z7477">
            <v>0</v>
          </cell>
        </row>
        <row r="7478">
          <cell r="B7478">
            <v>11</v>
          </cell>
          <cell r="Z7478">
            <v>10</v>
          </cell>
        </row>
        <row r="7479">
          <cell r="B7479">
            <v>11</v>
          </cell>
          <cell r="Z7479">
            <v>10</v>
          </cell>
        </row>
        <row r="7480">
          <cell r="B7480">
            <v>11</v>
          </cell>
          <cell r="Z7480">
            <v>10</v>
          </cell>
        </row>
        <row r="7481">
          <cell r="B7481">
            <v>11</v>
          </cell>
          <cell r="Z7481">
            <v>10</v>
          </cell>
        </row>
        <row r="7482">
          <cell r="B7482">
            <v>11</v>
          </cell>
          <cell r="Z7482">
            <v>10</v>
          </cell>
        </row>
        <row r="7483">
          <cell r="B7483">
            <v>11</v>
          </cell>
          <cell r="Z7483">
            <v>10</v>
          </cell>
        </row>
        <row r="7484">
          <cell r="B7484">
            <v>11</v>
          </cell>
          <cell r="Z7484">
            <v>10</v>
          </cell>
        </row>
        <row r="7485">
          <cell r="B7485">
            <v>11</v>
          </cell>
          <cell r="Z7485">
            <v>10</v>
          </cell>
        </row>
        <row r="7486">
          <cell r="B7486">
            <v>11</v>
          </cell>
          <cell r="Z7486">
            <v>10</v>
          </cell>
        </row>
        <row r="7487">
          <cell r="B7487">
            <v>11</v>
          </cell>
          <cell r="Z7487">
            <v>10</v>
          </cell>
        </row>
        <row r="7488">
          <cell r="B7488">
            <v>11</v>
          </cell>
          <cell r="Z7488">
            <v>10</v>
          </cell>
        </row>
        <row r="7489">
          <cell r="B7489">
            <v>11</v>
          </cell>
          <cell r="Z7489">
            <v>10</v>
          </cell>
        </row>
        <row r="7490">
          <cell r="B7490">
            <v>11</v>
          </cell>
          <cell r="Z7490">
            <v>10</v>
          </cell>
        </row>
        <row r="7491">
          <cell r="B7491">
            <v>11</v>
          </cell>
          <cell r="Z7491">
            <v>10</v>
          </cell>
        </row>
        <row r="7492">
          <cell r="B7492">
            <v>11</v>
          </cell>
          <cell r="Z7492">
            <v>10</v>
          </cell>
        </row>
        <row r="7493">
          <cell r="B7493">
            <v>11</v>
          </cell>
          <cell r="Z7493">
            <v>0</v>
          </cell>
        </row>
        <row r="7494">
          <cell r="B7494">
            <v>11</v>
          </cell>
          <cell r="Z7494">
            <v>0</v>
          </cell>
        </row>
        <row r="7495">
          <cell r="B7495">
            <v>11</v>
          </cell>
          <cell r="Z7495">
            <v>0</v>
          </cell>
        </row>
        <row r="7496">
          <cell r="B7496">
            <v>11</v>
          </cell>
          <cell r="Z7496">
            <v>0</v>
          </cell>
        </row>
        <row r="7497">
          <cell r="B7497">
            <v>11</v>
          </cell>
          <cell r="Z7497">
            <v>0</v>
          </cell>
        </row>
        <row r="7498">
          <cell r="B7498">
            <v>11</v>
          </cell>
          <cell r="Z7498">
            <v>0</v>
          </cell>
        </row>
        <row r="7499">
          <cell r="B7499">
            <v>11</v>
          </cell>
          <cell r="Z7499">
            <v>0</v>
          </cell>
        </row>
        <row r="7500">
          <cell r="B7500">
            <v>11</v>
          </cell>
          <cell r="Z7500">
            <v>0</v>
          </cell>
        </row>
        <row r="7501">
          <cell r="B7501">
            <v>11</v>
          </cell>
          <cell r="Z7501">
            <v>0</v>
          </cell>
        </row>
        <row r="7502">
          <cell r="B7502">
            <v>11</v>
          </cell>
          <cell r="Z7502">
            <v>10</v>
          </cell>
        </row>
        <row r="7503">
          <cell r="B7503">
            <v>11</v>
          </cell>
          <cell r="Z7503">
            <v>10</v>
          </cell>
        </row>
        <row r="7504">
          <cell r="B7504">
            <v>11</v>
          </cell>
          <cell r="Z7504">
            <v>10</v>
          </cell>
        </row>
        <row r="7505">
          <cell r="B7505">
            <v>11</v>
          </cell>
          <cell r="Z7505">
            <v>10</v>
          </cell>
        </row>
        <row r="7506">
          <cell r="B7506">
            <v>11</v>
          </cell>
          <cell r="Z7506">
            <v>10</v>
          </cell>
        </row>
        <row r="7507">
          <cell r="B7507">
            <v>11</v>
          </cell>
          <cell r="Z7507">
            <v>10</v>
          </cell>
        </row>
        <row r="7508">
          <cell r="B7508">
            <v>11</v>
          </cell>
          <cell r="Z7508">
            <v>10</v>
          </cell>
        </row>
        <row r="7509">
          <cell r="B7509">
            <v>11</v>
          </cell>
          <cell r="Z7509">
            <v>10</v>
          </cell>
        </row>
        <row r="7510">
          <cell r="B7510">
            <v>11</v>
          </cell>
          <cell r="Z7510">
            <v>10</v>
          </cell>
        </row>
        <row r="7511">
          <cell r="B7511">
            <v>11</v>
          </cell>
          <cell r="Z7511">
            <v>10</v>
          </cell>
        </row>
        <row r="7512">
          <cell r="B7512">
            <v>11</v>
          </cell>
          <cell r="Z7512">
            <v>10</v>
          </cell>
        </row>
        <row r="7513">
          <cell r="B7513">
            <v>11</v>
          </cell>
          <cell r="Z7513">
            <v>10</v>
          </cell>
        </row>
        <row r="7514">
          <cell r="B7514">
            <v>11</v>
          </cell>
          <cell r="Z7514">
            <v>10</v>
          </cell>
        </row>
        <row r="7515">
          <cell r="B7515">
            <v>11</v>
          </cell>
          <cell r="Z7515">
            <v>10</v>
          </cell>
        </row>
        <row r="7516">
          <cell r="B7516">
            <v>11</v>
          </cell>
          <cell r="Z7516">
            <v>10</v>
          </cell>
        </row>
        <row r="7517">
          <cell r="B7517">
            <v>11</v>
          </cell>
          <cell r="Z7517">
            <v>0</v>
          </cell>
        </row>
        <row r="7518">
          <cell r="B7518">
            <v>11</v>
          </cell>
          <cell r="Z7518">
            <v>0</v>
          </cell>
        </row>
        <row r="7519">
          <cell r="B7519">
            <v>11</v>
          </cell>
          <cell r="Z7519">
            <v>0</v>
          </cell>
        </row>
        <row r="7520">
          <cell r="B7520">
            <v>11</v>
          </cell>
          <cell r="Z7520">
            <v>0</v>
          </cell>
        </row>
        <row r="7521">
          <cell r="B7521">
            <v>11</v>
          </cell>
          <cell r="Z7521">
            <v>0</v>
          </cell>
        </row>
        <row r="7522">
          <cell r="B7522">
            <v>11</v>
          </cell>
          <cell r="Z7522">
            <v>0</v>
          </cell>
        </row>
        <row r="7523">
          <cell r="B7523">
            <v>11</v>
          </cell>
          <cell r="Z7523">
            <v>0</v>
          </cell>
        </row>
        <row r="7524">
          <cell r="B7524">
            <v>11</v>
          </cell>
          <cell r="Z7524">
            <v>0</v>
          </cell>
        </row>
        <row r="7525">
          <cell r="B7525">
            <v>11</v>
          </cell>
          <cell r="Z7525">
            <v>0</v>
          </cell>
        </row>
        <row r="7526">
          <cell r="B7526">
            <v>11</v>
          </cell>
          <cell r="Z7526">
            <v>0</v>
          </cell>
        </row>
        <row r="7527">
          <cell r="B7527">
            <v>11</v>
          </cell>
          <cell r="Z7527">
            <v>10</v>
          </cell>
        </row>
        <row r="7528">
          <cell r="B7528">
            <v>11</v>
          </cell>
          <cell r="Z7528">
            <v>10</v>
          </cell>
        </row>
        <row r="7529">
          <cell r="B7529">
            <v>11</v>
          </cell>
          <cell r="Z7529">
            <v>10</v>
          </cell>
        </row>
        <row r="7530">
          <cell r="B7530">
            <v>11</v>
          </cell>
          <cell r="Z7530">
            <v>10</v>
          </cell>
        </row>
        <row r="7531">
          <cell r="B7531">
            <v>11</v>
          </cell>
          <cell r="Z7531">
            <v>10</v>
          </cell>
        </row>
        <row r="7532">
          <cell r="B7532">
            <v>11</v>
          </cell>
          <cell r="Z7532">
            <v>0</v>
          </cell>
        </row>
        <row r="7533">
          <cell r="B7533">
            <v>11</v>
          </cell>
          <cell r="Z7533">
            <v>0</v>
          </cell>
        </row>
        <row r="7534">
          <cell r="B7534">
            <v>11</v>
          </cell>
          <cell r="Z7534">
            <v>0</v>
          </cell>
        </row>
        <row r="7535">
          <cell r="B7535">
            <v>11</v>
          </cell>
          <cell r="Z7535">
            <v>0</v>
          </cell>
        </row>
        <row r="7536">
          <cell r="B7536">
            <v>11</v>
          </cell>
          <cell r="Z7536">
            <v>0</v>
          </cell>
        </row>
        <row r="7537">
          <cell r="B7537">
            <v>11</v>
          </cell>
          <cell r="Z7537">
            <v>0</v>
          </cell>
        </row>
        <row r="7538">
          <cell r="B7538">
            <v>11</v>
          </cell>
          <cell r="Z7538">
            <v>0</v>
          </cell>
        </row>
        <row r="7539">
          <cell r="B7539">
            <v>11</v>
          </cell>
          <cell r="Z7539">
            <v>0</v>
          </cell>
        </row>
        <row r="7540">
          <cell r="B7540">
            <v>11</v>
          </cell>
          <cell r="Z7540">
            <v>0</v>
          </cell>
        </row>
        <row r="7541">
          <cell r="B7541">
            <v>11</v>
          </cell>
          <cell r="Z7541">
            <v>0</v>
          </cell>
        </row>
        <row r="7542">
          <cell r="B7542">
            <v>11</v>
          </cell>
          <cell r="Z7542">
            <v>0</v>
          </cell>
        </row>
        <row r="7543">
          <cell r="B7543">
            <v>11</v>
          </cell>
          <cell r="Z7543">
            <v>0</v>
          </cell>
        </row>
        <row r="7544">
          <cell r="B7544">
            <v>11</v>
          </cell>
          <cell r="Z7544">
            <v>0</v>
          </cell>
        </row>
        <row r="7545">
          <cell r="B7545">
            <v>11</v>
          </cell>
          <cell r="Z7545">
            <v>0</v>
          </cell>
        </row>
        <row r="7546">
          <cell r="B7546">
            <v>11</v>
          </cell>
          <cell r="Z7546">
            <v>0</v>
          </cell>
        </row>
        <row r="7547">
          <cell r="B7547">
            <v>11</v>
          </cell>
          <cell r="Z7547">
            <v>0</v>
          </cell>
        </row>
        <row r="7548">
          <cell r="B7548">
            <v>11</v>
          </cell>
          <cell r="Z7548">
            <v>0</v>
          </cell>
        </row>
        <row r="7549">
          <cell r="B7549">
            <v>11</v>
          </cell>
          <cell r="Z7549">
            <v>0</v>
          </cell>
        </row>
        <row r="7550">
          <cell r="B7550">
            <v>11</v>
          </cell>
          <cell r="Z7550">
            <v>0</v>
          </cell>
        </row>
        <row r="7551">
          <cell r="B7551">
            <v>11</v>
          </cell>
          <cell r="Z7551">
            <v>0</v>
          </cell>
        </row>
        <row r="7552">
          <cell r="B7552">
            <v>11</v>
          </cell>
          <cell r="Z7552">
            <v>0</v>
          </cell>
        </row>
        <row r="7553">
          <cell r="B7553">
            <v>11</v>
          </cell>
          <cell r="Z7553">
            <v>0</v>
          </cell>
        </row>
        <row r="7554">
          <cell r="B7554">
            <v>11</v>
          </cell>
          <cell r="Z7554">
            <v>0</v>
          </cell>
        </row>
        <row r="7555">
          <cell r="B7555">
            <v>11</v>
          </cell>
          <cell r="Z7555">
            <v>0</v>
          </cell>
        </row>
        <row r="7556">
          <cell r="B7556">
            <v>11</v>
          </cell>
          <cell r="Z7556">
            <v>0</v>
          </cell>
        </row>
        <row r="7557">
          <cell r="B7557">
            <v>11</v>
          </cell>
          <cell r="Z7557">
            <v>0</v>
          </cell>
        </row>
        <row r="7558">
          <cell r="B7558">
            <v>11</v>
          </cell>
          <cell r="Z7558">
            <v>0</v>
          </cell>
        </row>
        <row r="7559">
          <cell r="B7559">
            <v>11</v>
          </cell>
          <cell r="Z7559">
            <v>0</v>
          </cell>
        </row>
        <row r="7560">
          <cell r="B7560">
            <v>11</v>
          </cell>
          <cell r="Z7560">
            <v>0</v>
          </cell>
        </row>
        <row r="7561">
          <cell r="B7561">
            <v>11</v>
          </cell>
          <cell r="Z7561">
            <v>0</v>
          </cell>
        </row>
        <row r="7562">
          <cell r="B7562">
            <v>11</v>
          </cell>
          <cell r="Z7562">
            <v>0</v>
          </cell>
        </row>
        <row r="7563">
          <cell r="B7563">
            <v>11</v>
          </cell>
          <cell r="Z7563">
            <v>0</v>
          </cell>
        </row>
        <row r="7564">
          <cell r="B7564">
            <v>11</v>
          </cell>
          <cell r="Z7564">
            <v>0</v>
          </cell>
        </row>
        <row r="7565">
          <cell r="B7565">
            <v>11</v>
          </cell>
          <cell r="Z7565">
            <v>0</v>
          </cell>
        </row>
        <row r="7566">
          <cell r="B7566">
            <v>11</v>
          </cell>
          <cell r="Z7566">
            <v>0</v>
          </cell>
        </row>
        <row r="7567">
          <cell r="B7567">
            <v>11</v>
          </cell>
          <cell r="Z7567">
            <v>0</v>
          </cell>
        </row>
        <row r="7568">
          <cell r="B7568">
            <v>11</v>
          </cell>
          <cell r="Z7568">
            <v>0</v>
          </cell>
        </row>
        <row r="7569">
          <cell r="B7569">
            <v>11</v>
          </cell>
          <cell r="Z7569">
            <v>0</v>
          </cell>
        </row>
        <row r="7570">
          <cell r="B7570">
            <v>11</v>
          </cell>
          <cell r="Z7570">
            <v>0</v>
          </cell>
        </row>
        <row r="7571">
          <cell r="B7571">
            <v>11</v>
          </cell>
          <cell r="Z7571">
            <v>0</v>
          </cell>
        </row>
        <row r="7572">
          <cell r="B7572">
            <v>11</v>
          </cell>
          <cell r="Z7572">
            <v>0</v>
          </cell>
        </row>
        <row r="7573">
          <cell r="B7573">
            <v>11</v>
          </cell>
          <cell r="Z7573">
            <v>0</v>
          </cell>
        </row>
        <row r="7574">
          <cell r="B7574">
            <v>11</v>
          </cell>
          <cell r="Z7574">
            <v>10</v>
          </cell>
        </row>
        <row r="7575">
          <cell r="B7575">
            <v>11</v>
          </cell>
          <cell r="Z7575">
            <v>10</v>
          </cell>
        </row>
        <row r="7576">
          <cell r="B7576">
            <v>11</v>
          </cell>
          <cell r="Z7576">
            <v>10</v>
          </cell>
        </row>
        <row r="7577">
          <cell r="B7577">
            <v>11</v>
          </cell>
          <cell r="Z7577">
            <v>10</v>
          </cell>
        </row>
        <row r="7578">
          <cell r="B7578">
            <v>11</v>
          </cell>
          <cell r="Z7578">
            <v>10</v>
          </cell>
        </row>
        <row r="7579">
          <cell r="B7579">
            <v>11</v>
          </cell>
          <cell r="Z7579">
            <v>10</v>
          </cell>
        </row>
        <row r="7580">
          <cell r="B7580">
            <v>11</v>
          </cell>
          <cell r="Z7580">
            <v>10</v>
          </cell>
        </row>
        <row r="7581">
          <cell r="B7581">
            <v>11</v>
          </cell>
          <cell r="Z7581">
            <v>10</v>
          </cell>
        </row>
        <row r="7582">
          <cell r="B7582">
            <v>11</v>
          </cell>
          <cell r="Z7582">
            <v>10</v>
          </cell>
        </row>
        <row r="7583">
          <cell r="B7583">
            <v>11</v>
          </cell>
          <cell r="Z7583">
            <v>10</v>
          </cell>
        </row>
        <row r="7584">
          <cell r="B7584">
            <v>11</v>
          </cell>
          <cell r="Z7584">
            <v>10</v>
          </cell>
        </row>
        <row r="7585">
          <cell r="B7585">
            <v>11</v>
          </cell>
          <cell r="Z7585">
            <v>10</v>
          </cell>
        </row>
        <row r="7586">
          <cell r="B7586">
            <v>11</v>
          </cell>
          <cell r="Z7586">
            <v>10</v>
          </cell>
        </row>
        <row r="7587">
          <cell r="B7587">
            <v>11</v>
          </cell>
          <cell r="Z7587">
            <v>10</v>
          </cell>
        </row>
        <row r="7588">
          <cell r="B7588">
            <v>11</v>
          </cell>
          <cell r="Z7588">
            <v>10</v>
          </cell>
        </row>
        <row r="7589">
          <cell r="B7589">
            <v>11</v>
          </cell>
          <cell r="Z7589">
            <v>0</v>
          </cell>
        </row>
        <row r="7590">
          <cell r="B7590">
            <v>11</v>
          </cell>
          <cell r="Z7590">
            <v>0</v>
          </cell>
        </row>
        <row r="7591">
          <cell r="B7591">
            <v>11</v>
          </cell>
          <cell r="Z7591">
            <v>0</v>
          </cell>
        </row>
        <row r="7592">
          <cell r="B7592">
            <v>11</v>
          </cell>
          <cell r="Z7592">
            <v>0</v>
          </cell>
        </row>
        <row r="7593">
          <cell r="B7593">
            <v>11</v>
          </cell>
          <cell r="Z7593">
            <v>0</v>
          </cell>
        </row>
        <row r="7594">
          <cell r="B7594">
            <v>11</v>
          </cell>
          <cell r="Z7594">
            <v>0</v>
          </cell>
        </row>
        <row r="7595">
          <cell r="B7595">
            <v>11</v>
          </cell>
          <cell r="Z7595">
            <v>0</v>
          </cell>
        </row>
        <row r="7596">
          <cell r="B7596">
            <v>11</v>
          </cell>
          <cell r="Z7596">
            <v>0</v>
          </cell>
        </row>
        <row r="7597">
          <cell r="B7597">
            <v>11</v>
          </cell>
          <cell r="Z7597">
            <v>0</v>
          </cell>
        </row>
        <row r="7598">
          <cell r="B7598">
            <v>11</v>
          </cell>
          <cell r="Z7598">
            <v>10</v>
          </cell>
        </row>
        <row r="7599">
          <cell r="B7599">
            <v>11</v>
          </cell>
          <cell r="Z7599">
            <v>10</v>
          </cell>
        </row>
        <row r="7600">
          <cell r="B7600">
            <v>11</v>
          </cell>
          <cell r="Z7600">
            <v>10</v>
          </cell>
        </row>
        <row r="7601">
          <cell r="B7601">
            <v>11</v>
          </cell>
          <cell r="Z7601">
            <v>10</v>
          </cell>
        </row>
        <row r="7602">
          <cell r="B7602">
            <v>11</v>
          </cell>
          <cell r="Z7602">
            <v>10</v>
          </cell>
        </row>
        <row r="7603">
          <cell r="B7603">
            <v>11</v>
          </cell>
          <cell r="Z7603">
            <v>10</v>
          </cell>
        </row>
        <row r="7604">
          <cell r="B7604">
            <v>11</v>
          </cell>
          <cell r="Z7604">
            <v>10</v>
          </cell>
        </row>
        <row r="7605">
          <cell r="B7605">
            <v>11</v>
          </cell>
          <cell r="Z7605">
            <v>10</v>
          </cell>
        </row>
        <row r="7606">
          <cell r="B7606">
            <v>11</v>
          </cell>
          <cell r="Z7606">
            <v>10</v>
          </cell>
        </row>
        <row r="7607">
          <cell r="B7607">
            <v>11</v>
          </cell>
          <cell r="Z7607">
            <v>10</v>
          </cell>
        </row>
        <row r="7608">
          <cell r="B7608">
            <v>11</v>
          </cell>
          <cell r="Z7608">
            <v>10</v>
          </cell>
        </row>
        <row r="7609">
          <cell r="B7609">
            <v>11</v>
          </cell>
          <cell r="Z7609">
            <v>10</v>
          </cell>
        </row>
        <row r="7610">
          <cell r="B7610">
            <v>11</v>
          </cell>
          <cell r="Z7610">
            <v>10</v>
          </cell>
        </row>
        <row r="7611">
          <cell r="B7611">
            <v>11</v>
          </cell>
          <cell r="Z7611">
            <v>10</v>
          </cell>
        </row>
        <row r="7612">
          <cell r="B7612">
            <v>11</v>
          </cell>
          <cell r="Z7612">
            <v>10</v>
          </cell>
        </row>
        <row r="7613">
          <cell r="B7613">
            <v>11</v>
          </cell>
          <cell r="Z7613">
            <v>0</v>
          </cell>
        </row>
        <row r="7614">
          <cell r="B7614">
            <v>11</v>
          </cell>
          <cell r="Z7614">
            <v>0</v>
          </cell>
        </row>
        <row r="7615">
          <cell r="B7615">
            <v>11</v>
          </cell>
          <cell r="Z7615">
            <v>0</v>
          </cell>
        </row>
        <row r="7616">
          <cell r="B7616">
            <v>11</v>
          </cell>
          <cell r="Z7616">
            <v>0</v>
          </cell>
        </row>
        <row r="7617">
          <cell r="B7617">
            <v>11</v>
          </cell>
          <cell r="Z7617">
            <v>0</v>
          </cell>
        </row>
        <row r="7618">
          <cell r="B7618">
            <v>11</v>
          </cell>
          <cell r="Z7618">
            <v>0</v>
          </cell>
        </row>
        <row r="7619">
          <cell r="B7619">
            <v>11</v>
          </cell>
          <cell r="Z7619">
            <v>0</v>
          </cell>
        </row>
        <row r="7620">
          <cell r="B7620">
            <v>11</v>
          </cell>
          <cell r="Z7620">
            <v>0</v>
          </cell>
        </row>
        <row r="7621">
          <cell r="B7621">
            <v>11</v>
          </cell>
          <cell r="Z7621">
            <v>0</v>
          </cell>
        </row>
        <row r="7622">
          <cell r="B7622">
            <v>11</v>
          </cell>
          <cell r="Z7622">
            <v>10</v>
          </cell>
        </row>
        <row r="7623">
          <cell r="B7623">
            <v>11</v>
          </cell>
          <cell r="Z7623">
            <v>10</v>
          </cell>
        </row>
        <row r="7624">
          <cell r="B7624">
            <v>11</v>
          </cell>
          <cell r="Z7624">
            <v>10</v>
          </cell>
        </row>
        <row r="7625">
          <cell r="B7625">
            <v>11</v>
          </cell>
          <cell r="Z7625">
            <v>10</v>
          </cell>
        </row>
        <row r="7626">
          <cell r="B7626">
            <v>11</v>
          </cell>
          <cell r="Z7626">
            <v>10</v>
          </cell>
        </row>
        <row r="7627">
          <cell r="B7627">
            <v>11</v>
          </cell>
          <cell r="Z7627">
            <v>10</v>
          </cell>
        </row>
        <row r="7628">
          <cell r="B7628">
            <v>11</v>
          </cell>
          <cell r="Z7628">
            <v>10</v>
          </cell>
        </row>
        <row r="7629">
          <cell r="B7629">
            <v>11</v>
          </cell>
          <cell r="Z7629">
            <v>10</v>
          </cell>
        </row>
        <row r="7630">
          <cell r="B7630">
            <v>11</v>
          </cell>
          <cell r="Z7630">
            <v>10</v>
          </cell>
        </row>
        <row r="7631">
          <cell r="B7631">
            <v>11</v>
          </cell>
          <cell r="Z7631">
            <v>10</v>
          </cell>
        </row>
        <row r="7632">
          <cell r="B7632">
            <v>11</v>
          </cell>
          <cell r="Z7632">
            <v>10</v>
          </cell>
        </row>
        <row r="7633">
          <cell r="B7633">
            <v>11</v>
          </cell>
          <cell r="Z7633">
            <v>10</v>
          </cell>
        </row>
        <row r="7634">
          <cell r="B7634">
            <v>11</v>
          </cell>
          <cell r="Z7634">
            <v>10</v>
          </cell>
        </row>
        <row r="7635">
          <cell r="B7635">
            <v>11</v>
          </cell>
          <cell r="Z7635">
            <v>10</v>
          </cell>
        </row>
        <row r="7636">
          <cell r="B7636">
            <v>11</v>
          </cell>
          <cell r="Z7636">
            <v>10</v>
          </cell>
        </row>
        <row r="7637">
          <cell r="B7637">
            <v>11</v>
          </cell>
          <cell r="Z7637">
            <v>0</v>
          </cell>
        </row>
        <row r="7638">
          <cell r="B7638">
            <v>11</v>
          </cell>
          <cell r="Z7638">
            <v>0</v>
          </cell>
        </row>
        <row r="7639">
          <cell r="B7639">
            <v>11</v>
          </cell>
          <cell r="Z7639">
            <v>0</v>
          </cell>
        </row>
        <row r="7640">
          <cell r="B7640">
            <v>11</v>
          </cell>
          <cell r="Z7640">
            <v>0</v>
          </cell>
        </row>
        <row r="7641">
          <cell r="B7641">
            <v>11</v>
          </cell>
          <cell r="Z7641">
            <v>0</v>
          </cell>
        </row>
        <row r="7642">
          <cell r="B7642">
            <v>11</v>
          </cell>
          <cell r="Z7642">
            <v>0</v>
          </cell>
        </row>
        <row r="7643">
          <cell r="B7643">
            <v>11</v>
          </cell>
          <cell r="Z7643">
            <v>0</v>
          </cell>
        </row>
        <row r="7644">
          <cell r="B7644">
            <v>11</v>
          </cell>
          <cell r="Z7644">
            <v>0</v>
          </cell>
        </row>
        <row r="7645">
          <cell r="B7645">
            <v>11</v>
          </cell>
          <cell r="Z7645">
            <v>0</v>
          </cell>
        </row>
        <row r="7646">
          <cell r="B7646">
            <v>11</v>
          </cell>
          <cell r="Z7646">
            <v>10</v>
          </cell>
        </row>
        <row r="7647">
          <cell r="B7647">
            <v>11</v>
          </cell>
          <cell r="Z7647">
            <v>10</v>
          </cell>
        </row>
        <row r="7648">
          <cell r="B7648">
            <v>11</v>
          </cell>
          <cell r="Z7648">
            <v>10</v>
          </cell>
        </row>
        <row r="7649">
          <cell r="B7649">
            <v>11</v>
          </cell>
          <cell r="Z7649">
            <v>10</v>
          </cell>
        </row>
        <row r="7650">
          <cell r="B7650">
            <v>11</v>
          </cell>
          <cell r="Z7650">
            <v>10</v>
          </cell>
        </row>
        <row r="7651">
          <cell r="B7651">
            <v>11</v>
          </cell>
          <cell r="Z7651">
            <v>10</v>
          </cell>
        </row>
        <row r="7652">
          <cell r="B7652">
            <v>11</v>
          </cell>
          <cell r="Z7652">
            <v>10</v>
          </cell>
        </row>
        <row r="7653">
          <cell r="B7653">
            <v>11</v>
          </cell>
          <cell r="Z7653">
            <v>10</v>
          </cell>
        </row>
        <row r="7654">
          <cell r="B7654">
            <v>11</v>
          </cell>
          <cell r="Z7654">
            <v>10</v>
          </cell>
        </row>
        <row r="7655">
          <cell r="B7655">
            <v>11</v>
          </cell>
          <cell r="Z7655">
            <v>10</v>
          </cell>
        </row>
        <row r="7656">
          <cell r="B7656">
            <v>11</v>
          </cell>
          <cell r="Z7656">
            <v>10</v>
          </cell>
        </row>
        <row r="7657">
          <cell r="B7657">
            <v>11</v>
          </cell>
          <cell r="Z7657">
            <v>10</v>
          </cell>
        </row>
        <row r="7658">
          <cell r="B7658">
            <v>11</v>
          </cell>
          <cell r="Z7658">
            <v>10</v>
          </cell>
        </row>
        <row r="7659">
          <cell r="B7659">
            <v>11</v>
          </cell>
          <cell r="Z7659">
            <v>10</v>
          </cell>
        </row>
        <row r="7660">
          <cell r="B7660">
            <v>11</v>
          </cell>
          <cell r="Z7660">
            <v>10</v>
          </cell>
        </row>
        <row r="7661">
          <cell r="B7661">
            <v>11</v>
          </cell>
          <cell r="Z7661">
            <v>0</v>
          </cell>
        </row>
        <row r="7662">
          <cell r="B7662">
            <v>11</v>
          </cell>
          <cell r="Z7662">
            <v>0</v>
          </cell>
        </row>
        <row r="7663">
          <cell r="B7663">
            <v>11</v>
          </cell>
          <cell r="Z7663">
            <v>0</v>
          </cell>
        </row>
        <row r="7664">
          <cell r="B7664">
            <v>11</v>
          </cell>
          <cell r="Z7664">
            <v>0</v>
          </cell>
        </row>
        <row r="7665">
          <cell r="B7665">
            <v>11</v>
          </cell>
          <cell r="Z7665">
            <v>0</v>
          </cell>
        </row>
        <row r="7666">
          <cell r="B7666">
            <v>11</v>
          </cell>
          <cell r="Z7666">
            <v>0</v>
          </cell>
        </row>
        <row r="7667">
          <cell r="B7667">
            <v>11</v>
          </cell>
          <cell r="Z7667">
            <v>0</v>
          </cell>
        </row>
        <row r="7668">
          <cell r="B7668">
            <v>11</v>
          </cell>
          <cell r="Z7668">
            <v>0</v>
          </cell>
        </row>
        <row r="7669">
          <cell r="B7669">
            <v>11</v>
          </cell>
          <cell r="Z7669">
            <v>0</v>
          </cell>
        </row>
        <row r="7670">
          <cell r="B7670">
            <v>11</v>
          </cell>
          <cell r="Z7670">
            <v>10</v>
          </cell>
        </row>
        <row r="7671">
          <cell r="B7671">
            <v>11</v>
          </cell>
          <cell r="Z7671">
            <v>10</v>
          </cell>
        </row>
        <row r="7672">
          <cell r="B7672">
            <v>11</v>
          </cell>
          <cell r="Z7672">
            <v>10</v>
          </cell>
        </row>
        <row r="7673">
          <cell r="B7673">
            <v>11</v>
          </cell>
          <cell r="Z7673">
            <v>10</v>
          </cell>
        </row>
        <row r="7674">
          <cell r="B7674">
            <v>11</v>
          </cell>
          <cell r="Z7674">
            <v>10</v>
          </cell>
        </row>
        <row r="7675">
          <cell r="B7675">
            <v>11</v>
          </cell>
          <cell r="Z7675">
            <v>10</v>
          </cell>
        </row>
        <row r="7676">
          <cell r="B7676">
            <v>11</v>
          </cell>
          <cell r="Z7676">
            <v>10</v>
          </cell>
        </row>
        <row r="7677">
          <cell r="B7677">
            <v>11</v>
          </cell>
          <cell r="Z7677">
            <v>10</v>
          </cell>
        </row>
        <row r="7678">
          <cell r="B7678">
            <v>11</v>
          </cell>
          <cell r="Z7678">
            <v>10</v>
          </cell>
        </row>
        <row r="7679">
          <cell r="B7679">
            <v>11</v>
          </cell>
          <cell r="Z7679">
            <v>10</v>
          </cell>
        </row>
        <row r="7680">
          <cell r="B7680">
            <v>11</v>
          </cell>
          <cell r="Z7680">
            <v>10</v>
          </cell>
        </row>
        <row r="7681">
          <cell r="B7681">
            <v>11</v>
          </cell>
          <cell r="Z7681">
            <v>10</v>
          </cell>
        </row>
        <row r="7682">
          <cell r="B7682">
            <v>11</v>
          </cell>
          <cell r="Z7682">
            <v>10</v>
          </cell>
        </row>
        <row r="7683">
          <cell r="B7683">
            <v>11</v>
          </cell>
          <cell r="Z7683">
            <v>10</v>
          </cell>
        </row>
        <row r="7684">
          <cell r="B7684">
            <v>11</v>
          </cell>
          <cell r="Z7684">
            <v>10</v>
          </cell>
        </row>
        <row r="7685">
          <cell r="B7685">
            <v>11</v>
          </cell>
          <cell r="Z7685">
            <v>0</v>
          </cell>
        </row>
        <row r="7686">
          <cell r="B7686">
            <v>11</v>
          </cell>
          <cell r="Z7686">
            <v>0</v>
          </cell>
        </row>
        <row r="7687">
          <cell r="B7687">
            <v>11</v>
          </cell>
          <cell r="Z7687">
            <v>0</v>
          </cell>
        </row>
        <row r="7688">
          <cell r="B7688">
            <v>11</v>
          </cell>
          <cell r="Z7688">
            <v>0</v>
          </cell>
        </row>
        <row r="7689">
          <cell r="B7689">
            <v>11</v>
          </cell>
          <cell r="Z7689">
            <v>0</v>
          </cell>
        </row>
        <row r="7690">
          <cell r="B7690">
            <v>11</v>
          </cell>
          <cell r="Z7690">
            <v>0</v>
          </cell>
        </row>
        <row r="7691">
          <cell r="B7691">
            <v>11</v>
          </cell>
          <cell r="Z7691">
            <v>0</v>
          </cell>
        </row>
        <row r="7692">
          <cell r="B7692">
            <v>11</v>
          </cell>
          <cell r="Z7692">
            <v>0</v>
          </cell>
        </row>
        <row r="7693">
          <cell r="B7693">
            <v>11</v>
          </cell>
          <cell r="Z7693">
            <v>0</v>
          </cell>
        </row>
        <row r="7694">
          <cell r="B7694">
            <v>11</v>
          </cell>
          <cell r="Z7694">
            <v>0</v>
          </cell>
        </row>
        <row r="7695">
          <cell r="B7695">
            <v>11</v>
          </cell>
          <cell r="Z7695">
            <v>10</v>
          </cell>
        </row>
        <row r="7696">
          <cell r="B7696">
            <v>11</v>
          </cell>
          <cell r="Z7696">
            <v>10</v>
          </cell>
        </row>
        <row r="7697">
          <cell r="B7697">
            <v>11</v>
          </cell>
          <cell r="Z7697">
            <v>10</v>
          </cell>
        </row>
        <row r="7698">
          <cell r="B7698">
            <v>11</v>
          </cell>
          <cell r="Z7698">
            <v>10</v>
          </cell>
        </row>
        <row r="7699">
          <cell r="B7699">
            <v>11</v>
          </cell>
          <cell r="Z7699">
            <v>10</v>
          </cell>
        </row>
        <row r="7700">
          <cell r="B7700">
            <v>11</v>
          </cell>
          <cell r="Z7700">
            <v>0</v>
          </cell>
        </row>
        <row r="7701">
          <cell r="B7701">
            <v>11</v>
          </cell>
          <cell r="Z7701">
            <v>0</v>
          </cell>
        </row>
        <row r="7702">
          <cell r="B7702">
            <v>11</v>
          </cell>
          <cell r="Z7702">
            <v>0</v>
          </cell>
        </row>
        <row r="7703">
          <cell r="B7703">
            <v>11</v>
          </cell>
          <cell r="Z7703">
            <v>0</v>
          </cell>
        </row>
        <row r="7704">
          <cell r="B7704">
            <v>11</v>
          </cell>
          <cell r="Z7704">
            <v>0</v>
          </cell>
        </row>
        <row r="7705">
          <cell r="B7705">
            <v>11</v>
          </cell>
          <cell r="Z7705">
            <v>0</v>
          </cell>
        </row>
        <row r="7706">
          <cell r="B7706">
            <v>11</v>
          </cell>
          <cell r="Z7706">
            <v>0</v>
          </cell>
        </row>
        <row r="7707">
          <cell r="B7707">
            <v>11</v>
          </cell>
          <cell r="Z7707">
            <v>0</v>
          </cell>
        </row>
        <row r="7708">
          <cell r="B7708">
            <v>11</v>
          </cell>
          <cell r="Z7708">
            <v>0</v>
          </cell>
        </row>
        <row r="7709">
          <cell r="B7709">
            <v>11</v>
          </cell>
          <cell r="Z7709">
            <v>0</v>
          </cell>
        </row>
        <row r="7710">
          <cell r="B7710">
            <v>11</v>
          </cell>
          <cell r="Z7710">
            <v>0</v>
          </cell>
        </row>
        <row r="7711">
          <cell r="B7711">
            <v>11</v>
          </cell>
          <cell r="Z7711">
            <v>0</v>
          </cell>
        </row>
        <row r="7712">
          <cell r="B7712">
            <v>11</v>
          </cell>
          <cell r="Z7712">
            <v>0</v>
          </cell>
        </row>
        <row r="7713">
          <cell r="B7713">
            <v>11</v>
          </cell>
          <cell r="Z7713">
            <v>0</v>
          </cell>
        </row>
        <row r="7714">
          <cell r="B7714">
            <v>11</v>
          </cell>
          <cell r="Z7714">
            <v>0</v>
          </cell>
        </row>
        <row r="7715">
          <cell r="B7715">
            <v>11</v>
          </cell>
          <cell r="Z7715">
            <v>0</v>
          </cell>
        </row>
        <row r="7716">
          <cell r="B7716">
            <v>11</v>
          </cell>
          <cell r="Z7716">
            <v>0</v>
          </cell>
        </row>
        <row r="7717">
          <cell r="B7717">
            <v>11</v>
          </cell>
          <cell r="Z7717">
            <v>0</v>
          </cell>
        </row>
        <row r="7718">
          <cell r="B7718">
            <v>11</v>
          </cell>
          <cell r="Z7718">
            <v>0</v>
          </cell>
        </row>
        <row r="7719">
          <cell r="B7719">
            <v>11</v>
          </cell>
          <cell r="Z7719">
            <v>0</v>
          </cell>
        </row>
        <row r="7720">
          <cell r="B7720">
            <v>11</v>
          </cell>
          <cell r="Z7720">
            <v>0</v>
          </cell>
        </row>
        <row r="7721">
          <cell r="B7721">
            <v>11</v>
          </cell>
          <cell r="Z7721">
            <v>0</v>
          </cell>
        </row>
        <row r="7722">
          <cell r="B7722">
            <v>11</v>
          </cell>
          <cell r="Z7722">
            <v>0</v>
          </cell>
        </row>
        <row r="7723">
          <cell r="B7723">
            <v>11</v>
          </cell>
          <cell r="Z7723">
            <v>0</v>
          </cell>
        </row>
        <row r="7724">
          <cell r="B7724">
            <v>11</v>
          </cell>
          <cell r="Z7724">
            <v>0</v>
          </cell>
        </row>
        <row r="7725">
          <cell r="B7725">
            <v>11</v>
          </cell>
          <cell r="Z7725">
            <v>0</v>
          </cell>
        </row>
        <row r="7726">
          <cell r="B7726">
            <v>11</v>
          </cell>
          <cell r="Z7726">
            <v>0</v>
          </cell>
        </row>
        <row r="7727">
          <cell r="B7727">
            <v>11</v>
          </cell>
          <cell r="Z7727">
            <v>0</v>
          </cell>
        </row>
        <row r="7728">
          <cell r="B7728">
            <v>11</v>
          </cell>
          <cell r="Z7728">
            <v>0</v>
          </cell>
        </row>
        <row r="7729">
          <cell r="B7729">
            <v>11</v>
          </cell>
          <cell r="Z7729">
            <v>0</v>
          </cell>
        </row>
        <row r="7730">
          <cell r="B7730">
            <v>11</v>
          </cell>
          <cell r="Z7730">
            <v>0</v>
          </cell>
        </row>
        <row r="7731">
          <cell r="B7731">
            <v>11</v>
          </cell>
          <cell r="Z7731">
            <v>0</v>
          </cell>
        </row>
        <row r="7732">
          <cell r="B7732">
            <v>11</v>
          </cell>
          <cell r="Z7732">
            <v>0</v>
          </cell>
        </row>
        <row r="7733">
          <cell r="B7733">
            <v>11</v>
          </cell>
          <cell r="Z7733">
            <v>0</v>
          </cell>
        </row>
        <row r="7734">
          <cell r="B7734">
            <v>11</v>
          </cell>
          <cell r="Z7734">
            <v>0</v>
          </cell>
        </row>
        <row r="7735">
          <cell r="B7735">
            <v>11</v>
          </cell>
          <cell r="Z7735">
            <v>0</v>
          </cell>
        </row>
        <row r="7736">
          <cell r="B7736">
            <v>11</v>
          </cell>
          <cell r="Z7736">
            <v>0</v>
          </cell>
        </row>
        <row r="7737">
          <cell r="B7737">
            <v>11</v>
          </cell>
          <cell r="Z7737">
            <v>0</v>
          </cell>
        </row>
        <row r="7738">
          <cell r="B7738">
            <v>11</v>
          </cell>
          <cell r="Z7738">
            <v>0</v>
          </cell>
        </row>
        <row r="7739">
          <cell r="B7739">
            <v>11</v>
          </cell>
          <cell r="Z7739">
            <v>0</v>
          </cell>
        </row>
        <row r="7740">
          <cell r="B7740">
            <v>11</v>
          </cell>
          <cell r="Z7740">
            <v>0</v>
          </cell>
        </row>
        <row r="7741">
          <cell r="B7741">
            <v>11</v>
          </cell>
          <cell r="Z7741">
            <v>0</v>
          </cell>
        </row>
        <row r="7742">
          <cell r="B7742">
            <v>11</v>
          </cell>
          <cell r="Z7742">
            <v>10</v>
          </cell>
        </row>
        <row r="7743">
          <cell r="B7743">
            <v>11</v>
          </cell>
          <cell r="Z7743">
            <v>10</v>
          </cell>
        </row>
        <row r="7744">
          <cell r="B7744">
            <v>11</v>
          </cell>
          <cell r="Z7744">
            <v>10</v>
          </cell>
        </row>
        <row r="7745">
          <cell r="B7745">
            <v>11</v>
          </cell>
          <cell r="Z7745">
            <v>10</v>
          </cell>
        </row>
        <row r="7746">
          <cell r="B7746">
            <v>11</v>
          </cell>
          <cell r="Z7746">
            <v>10</v>
          </cell>
        </row>
        <row r="7747">
          <cell r="B7747">
            <v>11</v>
          </cell>
          <cell r="Z7747">
            <v>10</v>
          </cell>
        </row>
        <row r="7748">
          <cell r="B7748">
            <v>11</v>
          </cell>
          <cell r="Z7748">
            <v>10</v>
          </cell>
        </row>
        <row r="7749">
          <cell r="B7749">
            <v>11</v>
          </cell>
          <cell r="Z7749">
            <v>10</v>
          </cell>
        </row>
        <row r="7750">
          <cell r="B7750">
            <v>11</v>
          </cell>
          <cell r="Z7750">
            <v>10</v>
          </cell>
        </row>
        <row r="7751">
          <cell r="B7751">
            <v>11</v>
          </cell>
          <cell r="Z7751">
            <v>10</v>
          </cell>
        </row>
        <row r="7752">
          <cell r="B7752">
            <v>11</v>
          </cell>
          <cell r="Z7752">
            <v>10</v>
          </cell>
        </row>
        <row r="7753">
          <cell r="B7753">
            <v>11</v>
          </cell>
          <cell r="Z7753">
            <v>10</v>
          </cell>
        </row>
        <row r="7754">
          <cell r="B7754">
            <v>11</v>
          </cell>
          <cell r="Z7754">
            <v>10</v>
          </cell>
        </row>
        <row r="7755">
          <cell r="B7755">
            <v>11</v>
          </cell>
          <cell r="Z7755">
            <v>10</v>
          </cell>
        </row>
        <row r="7756">
          <cell r="B7756">
            <v>11</v>
          </cell>
          <cell r="Z7756">
            <v>10</v>
          </cell>
        </row>
        <row r="7757">
          <cell r="B7757">
            <v>11</v>
          </cell>
          <cell r="Z7757">
            <v>0</v>
          </cell>
        </row>
        <row r="7758">
          <cell r="B7758">
            <v>11</v>
          </cell>
          <cell r="Z7758">
            <v>0</v>
          </cell>
        </row>
        <row r="7759">
          <cell r="B7759">
            <v>11</v>
          </cell>
          <cell r="Z7759">
            <v>0</v>
          </cell>
        </row>
        <row r="7760">
          <cell r="B7760">
            <v>11</v>
          </cell>
          <cell r="Z7760">
            <v>0</v>
          </cell>
        </row>
        <row r="7761">
          <cell r="B7761">
            <v>11</v>
          </cell>
          <cell r="Z7761">
            <v>0</v>
          </cell>
        </row>
        <row r="7762">
          <cell r="B7762">
            <v>11</v>
          </cell>
          <cell r="Z7762">
            <v>0</v>
          </cell>
        </row>
        <row r="7763">
          <cell r="B7763">
            <v>11</v>
          </cell>
          <cell r="Z7763">
            <v>0</v>
          </cell>
        </row>
        <row r="7764">
          <cell r="B7764">
            <v>11</v>
          </cell>
          <cell r="Z7764">
            <v>0</v>
          </cell>
        </row>
        <row r="7765">
          <cell r="B7765">
            <v>11</v>
          </cell>
          <cell r="Z7765">
            <v>0</v>
          </cell>
        </row>
        <row r="7766">
          <cell r="B7766">
            <v>11</v>
          </cell>
          <cell r="Z7766">
            <v>10</v>
          </cell>
        </row>
        <row r="7767">
          <cell r="B7767">
            <v>11</v>
          </cell>
          <cell r="Z7767">
            <v>10</v>
          </cell>
        </row>
        <row r="7768">
          <cell r="B7768">
            <v>11</v>
          </cell>
          <cell r="Z7768">
            <v>10</v>
          </cell>
        </row>
        <row r="7769">
          <cell r="B7769">
            <v>11</v>
          </cell>
          <cell r="Z7769">
            <v>10</v>
          </cell>
        </row>
        <row r="7770">
          <cell r="B7770">
            <v>11</v>
          </cell>
          <cell r="Z7770">
            <v>10</v>
          </cell>
        </row>
        <row r="7771">
          <cell r="B7771">
            <v>11</v>
          </cell>
          <cell r="Z7771">
            <v>10</v>
          </cell>
        </row>
        <row r="7772">
          <cell r="B7772">
            <v>11</v>
          </cell>
          <cell r="Z7772">
            <v>10</v>
          </cell>
        </row>
        <row r="7773">
          <cell r="B7773">
            <v>11</v>
          </cell>
          <cell r="Z7773">
            <v>10</v>
          </cell>
        </row>
        <row r="7774">
          <cell r="B7774">
            <v>11</v>
          </cell>
          <cell r="Z7774">
            <v>10</v>
          </cell>
        </row>
        <row r="7775">
          <cell r="B7775">
            <v>11</v>
          </cell>
          <cell r="Z7775">
            <v>10</v>
          </cell>
        </row>
        <row r="7776">
          <cell r="B7776">
            <v>11</v>
          </cell>
          <cell r="Z7776">
            <v>10</v>
          </cell>
        </row>
        <row r="7777">
          <cell r="B7777">
            <v>11</v>
          </cell>
          <cell r="Z7777">
            <v>10</v>
          </cell>
        </row>
        <row r="7778">
          <cell r="B7778">
            <v>11</v>
          </cell>
          <cell r="Z7778">
            <v>10</v>
          </cell>
        </row>
        <row r="7779">
          <cell r="B7779">
            <v>11</v>
          </cell>
          <cell r="Z7779">
            <v>10</v>
          </cell>
        </row>
        <row r="7780">
          <cell r="B7780">
            <v>11</v>
          </cell>
          <cell r="Z7780">
            <v>10</v>
          </cell>
        </row>
        <row r="7781">
          <cell r="B7781">
            <v>11</v>
          </cell>
          <cell r="Z7781">
            <v>0</v>
          </cell>
        </row>
        <row r="7782">
          <cell r="B7782">
            <v>11</v>
          </cell>
          <cell r="Z7782">
            <v>0</v>
          </cell>
        </row>
        <row r="7783">
          <cell r="B7783">
            <v>11</v>
          </cell>
          <cell r="Z7783">
            <v>0</v>
          </cell>
        </row>
        <row r="7784">
          <cell r="B7784">
            <v>11</v>
          </cell>
          <cell r="Z7784">
            <v>0</v>
          </cell>
        </row>
        <row r="7785">
          <cell r="B7785">
            <v>11</v>
          </cell>
          <cell r="Z7785">
            <v>0</v>
          </cell>
        </row>
        <row r="7786">
          <cell r="B7786">
            <v>11</v>
          </cell>
          <cell r="Z7786">
            <v>0</v>
          </cell>
        </row>
        <row r="7787">
          <cell r="B7787">
            <v>11</v>
          </cell>
          <cell r="Z7787">
            <v>0</v>
          </cell>
        </row>
        <row r="7788">
          <cell r="B7788">
            <v>11</v>
          </cell>
          <cell r="Z7788">
            <v>0</v>
          </cell>
        </row>
        <row r="7789">
          <cell r="B7789">
            <v>11</v>
          </cell>
          <cell r="Z7789">
            <v>0</v>
          </cell>
        </row>
        <row r="7790">
          <cell r="B7790">
            <v>11</v>
          </cell>
          <cell r="Z7790">
            <v>10</v>
          </cell>
        </row>
        <row r="7791">
          <cell r="B7791">
            <v>11</v>
          </cell>
          <cell r="Z7791">
            <v>10</v>
          </cell>
        </row>
        <row r="7792">
          <cell r="B7792">
            <v>11</v>
          </cell>
          <cell r="Z7792">
            <v>10</v>
          </cell>
        </row>
        <row r="7793">
          <cell r="B7793">
            <v>11</v>
          </cell>
          <cell r="Z7793">
            <v>10</v>
          </cell>
        </row>
        <row r="7794">
          <cell r="B7794">
            <v>11</v>
          </cell>
          <cell r="Z7794">
            <v>10</v>
          </cell>
        </row>
        <row r="7795">
          <cell r="B7795">
            <v>11</v>
          </cell>
          <cell r="Z7795">
            <v>10</v>
          </cell>
        </row>
        <row r="7796">
          <cell r="B7796">
            <v>11</v>
          </cell>
          <cell r="Z7796">
            <v>10</v>
          </cell>
        </row>
        <row r="7797">
          <cell r="B7797">
            <v>11</v>
          </cell>
          <cell r="Z7797">
            <v>10</v>
          </cell>
        </row>
        <row r="7798">
          <cell r="B7798">
            <v>11</v>
          </cell>
          <cell r="Z7798">
            <v>10</v>
          </cell>
        </row>
        <row r="7799">
          <cell r="B7799">
            <v>11</v>
          </cell>
          <cell r="Z7799">
            <v>10</v>
          </cell>
        </row>
        <row r="7800">
          <cell r="B7800">
            <v>11</v>
          </cell>
          <cell r="Z7800">
            <v>10</v>
          </cell>
        </row>
        <row r="7801">
          <cell r="B7801">
            <v>11</v>
          </cell>
          <cell r="Z7801">
            <v>10</v>
          </cell>
        </row>
        <row r="7802">
          <cell r="B7802">
            <v>11</v>
          </cell>
          <cell r="Z7802">
            <v>10</v>
          </cell>
        </row>
        <row r="7803">
          <cell r="B7803">
            <v>11</v>
          </cell>
          <cell r="Z7803">
            <v>10</v>
          </cell>
        </row>
        <row r="7804">
          <cell r="B7804">
            <v>11</v>
          </cell>
          <cell r="Z7804">
            <v>10</v>
          </cell>
        </row>
        <row r="7805">
          <cell r="B7805">
            <v>11</v>
          </cell>
          <cell r="Z7805">
            <v>0</v>
          </cell>
        </row>
        <row r="7806">
          <cell r="B7806">
            <v>11</v>
          </cell>
          <cell r="Z7806">
            <v>0</v>
          </cell>
        </row>
        <row r="7807">
          <cell r="B7807">
            <v>11</v>
          </cell>
          <cell r="Z7807">
            <v>0</v>
          </cell>
        </row>
        <row r="7808">
          <cell r="B7808">
            <v>11</v>
          </cell>
          <cell r="Z7808">
            <v>0</v>
          </cell>
        </row>
        <row r="7809">
          <cell r="B7809">
            <v>11</v>
          </cell>
          <cell r="Z7809">
            <v>0</v>
          </cell>
        </row>
        <row r="7810">
          <cell r="B7810">
            <v>11</v>
          </cell>
          <cell r="Z7810">
            <v>0</v>
          </cell>
        </row>
        <row r="7811">
          <cell r="B7811">
            <v>11</v>
          </cell>
          <cell r="Z7811">
            <v>0</v>
          </cell>
        </row>
        <row r="7812">
          <cell r="B7812">
            <v>11</v>
          </cell>
          <cell r="Z7812">
            <v>0</v>
          </cell>
        </row>
        <row r="7813">
          <cell r="B7813">
            <v>11</v>
          </cell>
          <cell r="Z7813">
            <v>0</v>
          </cell>
        </row>
        <row r="7814">
          <cell r="B7814">
            <v>11</v>
          </cell>
          <cell r="Z7814">
            <v>10</v>
          </cell>
        </row>
        <row r="7815">
          <cell r="B7815">
            <v>11</v>
          </cell>
          <cell r="Z7815">
            <v>10</v>
          </cell>
        </row>
        <row r="7816">
          <cell r="B7816">
            <v>11</v>
          </cell>
          <cell r="Z7816">
            <v>10</v>
          </cell>
        </row>
        <row r="7817">
          <cell r="B7817">
            <v>11</v>
          </cell>
          <cell r="Z7817">
            <v>10</v>
          </cell>
        </row>
        <row r="7818">
          <cell r="B7818">
            <v>11</v>
          </cell>
          <cell r="Z7818">
            <v>10</v>
          </cell>
        </row>
        <row r="7819">
          <cell r="B7819">
            <v>11</v>
          </cell>
          <cell r="Z7819">
            <v>10</v>
          </cell>
        </row>
        <row r="7820">
          <cell r="B7820">
            <v>11</v>
          </cell>
          <cell r="Z7820">
            <v>10</v>
          </cell>
        </row>
        <row r="7821">
          <cell r="B7821">
            <v>11</v>
          </cell>
          <cell r="Z7821">
            <v>10</v>
          </cell>
        </row>
        <row r="7822">
          <cell r="B7822">
            <v>11</v>
          </cell>
          <cell r="Z7822">
            <v>10</v>
          </cell>
        </row>
        <row r="7823">
          <cell r="B7823">
            <v>11</v>
          </cell>
          <cell r="Z7823">
            <v>10</v>
          </cell>
        </row>
        <row r="7824">
          <cell r="B7824">
            <v>11</v>
          </cell>
          <cell r="Z7824">
            <v>10</v>
          </cell>
        </row>
        <row r="7825">
          <cell r="B7825">
            <v>11</v>
          </cell>
          <cell r="Z7825">
            <v>10</v>
          </cell>
        </row>
        <row r="7826">
          <cell r="B7826">
            <v>11</v>
          </cell>
          <cell r="Z7826">
            <v>10</v>
          </cell>
        </row>
        <row r="7827">
          <cell r="B7827">
            <v>11</v>
          </cell>
          <cell r="Z7827">
            <v>10</v>
          </cell>
        </row>
        <row r="7828">
          <cell r="B7828">
            <v>11</v>
          </cell>
          <cell r="Z7828">
            <v>10</v>
          </cell>
        </row>
        <row r="7829">
          <cell r="B7829">
            <v>11</v>
          </cell>
          <cell r="Z7829">
            <v>0</v>
          </cell>
        </row>
        <row r="7830">
          <cell r="B7830">
            <v>11</v>
          </cell>
          <cell r="Z7830">
            <v>0</v>
          </cell>
        </row>
        <row r="7831">
          <cell r="B7831">
            <v>11</v>
          </cell>
          <cell r="Z7831">
            <v>0</v>
          </cell>
        </row>
        <row r="7832">
          <cell r="B7832">
            <v>11</v>
          </cell>
          <cell r="Z7832">
            <v>0</v>
          </cell>
        </row>
        <row r="7833">
          <cell r="B7833">
            <v>11</v>
          </cell>
          <cell r="Z7833">
            <v>0</v>
          </cell>
        </row>
        <row r="7834">
          <cell r="B7834">
            <v>11</v>
          </cell>
          <cell r="Z7834">
            <v>0</v>
          </cell>
        </row>
        <row r="7835">
          <cell r="B7835">
            <v>11</v>
          </cell>
          <cell r="Z7835">
            <v>0</v>
          </cell>
        </row>
        <row r="7836">
          <cell r="B7836">
            <v>11</v>
          </cell>
          <cell r="Z7836">
            <v>0</v>
          </cell>
        </row>
        <row r="7837">
          <cell r="B7837">
            <v>11</v>
          </cell>
          <cell r="Z7837">
            <v>0</v>
          </cell>
        </row>
        <row r="7838">
          <cell r="B7838">
            <v>11</v>
          </cell>
          <cell r="Z7838">
            <v>10</v>
          </cell>
        </row>
        <row r="7839">
          <cell r="B7839">
            <v>11</v>
          </cell>
          <cell r="Z7839">
            <v>10</v>
          </cell>
        </row>
        <row r="7840">
          <cell r="B7840">
            <v>11</v>
          </cell>
          <cell r="Z7840">
            <v>10</v>
          </cell>
        </row>
        <row r="7841">
          <cell r="B7841">
            <v>11</v>
          </cell>
          <cell r="Z7841">
            <v>10</v>
          </cell>
        </row>
        <row r="7842">
          <cell r="B7842">
            <v>11</v>
          </cell>
          <cell r="Z7842">
            <v>10</v>
          </cell>
        </row>
        <row r="7843">
          <cell r="B7843">
            <v>11</v>
          </cell>
          <cell r="Z7843">
            <v>10</v>
          </cell>
        </row>
        <row r="7844">
          <cell r="B7844">
            <v>11</v>
          </cell>
          <cell r="Z7844">
            <v>10</v>
          </cell>
        </row>
        <row r="7845">
          <cell r="B7845">
            <v>11</v>
          </cell>
          <cell r="Z7845">
            <v>10</v>
          </cell>
        </row>
        <row r="7846">
          <cell r="B7846">
            <v>11</v>
          </cell>
          <cell r="Z7846">
            <v>10</v>
          </cell>
        </row>
        <row r="7847">
          <cell r="B7847">
            <v>11</v>
          </cell>
          <cell r="Z7847">
            <v>10</v>
          </cell>
        </row>
        <row r="7848">
          <cell r="B7848">
            <v>11</v>
          </cell>
          <cell r="Z7848">
            <v>10</v>
          </cell>
        </row>
        <row r="7849">
          <cell r="B7849">
            <v>11</v>
          </cell>
          <cell r="Z7849">
            <v>10</v>
          </cell>
        </row>
        <row r="7850">
          <cell r="B7850">
            <v>11</v>
          </cell>
          <cell r="Z7850">
            <v>10</v>
          </cell>
        </row>
        <row r="7851">
          <cell r="B7851">
            <v>11</v>
          </cell>
          <cell r="Z7851">
            <v>10</v>
          </cell>
        </row>
        <row r="7852">
          <cell r="B7852">
            <v>11</v>
          </cell>
          <cell r="Z7852">
            <v>10</v>
          </cell>
        </row>
        <row r="7853">
          <cell r="B7853">
            <v>11</v>
          </cell>
          <cell r="Z7853">
            <v>0</v>
          </cell>
        </row>
        <row r="7854">
          <cell r="B7854">
            <v>11</v>
          </cell>
          <cell r="Z7854">
            <v>0</v>
          </cell>
        </row>
        <row r="7855">
          <cell r="B7855">
            <v>11</v>
          </cell>
          <cell r="Z7855">
            <v>0</v>
          </cell>
        </row>
        <row r="7856">
          <cell r="B7856">
            <v>11</v>
          </cell>
          <cell r="Z7856">
            <v>0</v>
          </cell>
        </row>
        <row r="7857">
          <cell r="B7857">
            <v>11</v>
          </cell>
          <cell r="Z7857">
            <v>0</v>
          </cell>
        </row>
        <row r="7858">
          <cell r="B7858">
            <v>11</v>
          </cell>
          <cell r="Z7858">
            <v>0</v>
          </cell>
        </row>
        <row r="7859">
          <cell r="B7859">
            <v>11</v>
          </cell>
          <cell r="Z7859">
            <v>0</v>
          </cell>
        </row>
        <row r="7860">
          <cell r="B7860">
            <v>11</v>
          </cell>
          <cell r="Z7860">
            <v>0</v>
          </cell>
        </row>
        <row r="7861">
          <cell r="B7861">
            <v>11</v>
          </cell>
          <cell r="Z7861">
            <v>0</v>
          </cell>
        </row>
        <row r="7862">
          <cell r="B7862">
            <v>11</v>
          </cell>
          <cell r="Z7862">
            <v>0</v>
          </cell>
        </row>
        <row r="7863">
          <cell r="B7863">
            <v>11</v>
          </cell>
          <cell r="Z7863">
            <v>10</v>
          </cell>
        </row>
        <row r="7864">
          <cell r="B7864">
            <v>11</v>
          </cell>
          <cell r="Z7864">
            <v>10</v>
          </cell>
        </row>
        <row r="7865">
          <cell r="B7865">
            <v>11</v>
          </cell>
          <cell r="Z7865">
            <v>10</v>
          </cell>
        </row>
        <row r="7866">
          <cell r="B7866">
            <v>11</v>
          </cell>
          <cell r="Z7866">
            <v>10</v>
          </cell>
        </row>
        <row r="7867">
          <cell r="B7867">
            <v>11</v>
          </cell>
          <cell r="Z7867">
            <v>10</v>
          </cell>
        </row>
        <row r="7868">
          <cell r="B7868">
            <v>11</v>
          </cell>
          <cell r="Z7868">
            <v>0</v>
          </cell>
        </row>
        <row r="7869">
          <cell r="B7869">
            <v>11</v>
          </cell>
          <cell r="Z7869">
            <v>0</v>
          </cell>
        </row>
        <row r="7870">
          <cell r="B7870">
            <v>11</v>
          </cell>
          <cell r="Z7870">
            <v>0</v>
          </cell>
        </row>
        <row r="7871">
          <cell r="B7871">
            <v>11</v>
          </cell>
          <cell r="Z7871">
            <v>0</v>
          </cell>
        </row>
        <row r="7872">
          <cell r="B7872">
            <v>11</v>
          </cell>
          <cell r="Z7872">
            <v>0</v>
          </cell>
        </row>
        <row r="7873">
          <cell r="B7873">
            <v>11</v>
          </cell>
          <cell r="Z7873">
            <v>0</v>
          </cell>
        </row>
        <row r="7874">
          <cell r="B7874">
            <v>11</v>
          </cell>
          <cell r="Z7874">
            <v>0</v>
          </cell>
        </row>
        <row r="7875">
          <cell r="B7875">
            <v>11</v>
          </cell>
          <cell r="Z7875">
            <v>0</v>
          </cell>
        </row>
        <row r="7876">
          <cell r="B7876">
            <v>11</v>
          </cell>
          <cell r="Z7876">
            <v>0</v>
          </cell>
        </row>
        <row r="7877">
          <cell r="B7877">
            <v>11</v>
          </cell>
          <cell r="Z7877">
            <v>0</v>
          </cell>
        </row>
        <row r="7878">
          <cell r="B7878">
            <v>11</v>
          </cell>
          <cell r="Z7878">
            <v>0</v>
          </cell>
        </row>
        <row r="7879">
          <cell r="B7879">
            <v>11</v>
          </cell>
          <cell r="Z7879">
            <v>0</v>
          </cell>
        </row>
        <row r="7880">
          <cell r="B7880">
            <v>11</v>
          </cell>
          <cell r="Z7880">
            <v>0</v>
          </cell>
        </row>
        <row r="7881">
          <cell r="B7881">
            <v>11</v>
          </cell>
          <cell r="Z7881">
            <v>0</v>
          </cell>
        </row>
        <row r="7882">
          <cell r="B7882">
            <v>11</v>
          </cell>
          <cell r="Z7882">
            <v>0</v>
          </cell>
        </row>
        <row r="7883">
          <cell r="B7883">
            <v>11</v>
          </cell>
          <cell r="Z7883">
            <v>0</v>
          </cell>
        </row>
        <row r="7884">
          <cell r="B7884">
            <v>11</v>
          </cell>
          <cell r="Z7884">
            <v>0</v>
          </cell>
        </row>
        <row r="7885">
          <cell r="B7885">
            <v>11</v>
          </cell>
          <cell r="Z7885">
            <v>0</v>
          </cell>
        </row>
        <row r="7886">
          <cell r="B7886">
            <v>11</v>
          </cell>
          <cell r="Z7886">
            <v>0</v>
          </cell>
        </row>
        <row r="7887">
          <cell r="B7887">
            <v>11</v>
          </cell>
          <cell r="Z7887">
            <v>0</v>
          </cell>
        </row>
        <row r="7888">
          <cell r="B7888">
            <v>11</v>
          </cell>
          <cell r="Z7888">
            <v>0</v>
          </cell>
        </row>
        <row r="7889">
          <cell r="B7889">
            <v>11</v>
          </cell>
          <cell r="Z7889">
            <v>0</v>
          </cell>
        </row>
        <row r="7890">
          <cell r="B7890">
            <v>11</v>
          </cell>
          <cell r="Z7890">
            <v>0</v>
          </cell>
        </row>
        <row r="7891">
          <cell r="B7891">
            <v>11</v>
          </cell>
          <cell r="Z7891">
            <v>0</v>
          </cell>
        </row>
        <row r="7892">
          <cell r="B7892">
            <v>11</v>
          </cell>
          <cell r="Z7892">
            <v>0</v>
          </cell>
        </row>
        <row r="7893">
          <cell r="B7893">
            <v>11</v>
          </cell>
          <cell r="Z7893">
            <v>0</v>
          </cell>
        </row>
        <row r="7894">
          <cell r="B7894">
            <v>11</v>
          </cell>
          <cell r="Z7894">
            <v>0</v>
          </cell>
        </row>
        <row r="7895">
          <cell r="B7895">
            <v>11</v>
          </cell>
          <cell r="Z7895">
            <v>0</v>
          </cell>
        </row>
        <row r="7896">
          <cell r="B7896">
            <v>11</v>
          </cell>
          <cell r="Z7896">
            <v>0</v>
          </cell>
        </row>
        <row r="7897">
          <cell r="B7897">
            <v>11</v>
          </cell>
          <cell r="Z7897">
            <v>0</v>
          </cell>
        </row>
        <row r="7898">
          <cell r="B7898">
            <v>11</v>
          </cell>
          <cell r="Z7898">
            <v>0</v>
          </cell>
        </row>
        <row r="7899">
          <cell r="B7899">
            <v>11</v>
          </cell>
          <cell r="Z7899">
            <v>0</v>
          </cell>
        </row>
        <row r="7900">
          <cell r="B7900">
            <v>11</v>
          </cell>
          <cell r="Z7900">
            <v>0</v>
          </cell>
        </row>
        <row r="7901">
          <cell r="B7901">
            <v>11</v>
          </cell>
          <cell r="Z7901">
            <v>0</v>
          </cell>
        </row>
        <row r="7902">
          <cell r="B7902">
            <v>11</v>
          </cell>
          <cell r="Z7902">
            <v>0</v>
          </cell>
        </row>
        <row r="7903">
          <cell r="B7903">
            <v>11</v>
          </cell>
          <cell r="Z7903">
            <v>0</v>
          </cell>
        </row>
        <row r="7904">
          <cell r="B7904">
            <v>11</v>
          </cell>
          <cell r="Z7904">
            <v>0</v>
          </cell>
        </row>
        <row r="7905">
          <cell r="B7905">
            <v>11</v>
          </cell>
          <cell r="Z7905">
            <v>0</v>
          </cell>
        </row>
        <row r="7906">
          <cell r="B7906">
            <v>11</v>
          </cell>
          <cell r="Z7906">
            <v>0</v>
          </cell>
        </row>
        <row r="7907">
          <cell r="B7907">
            <v>11</v>
          </cell>
          <cell r="Z7907">
            <v>0</v>
          </cell>
        </row>
        <row r="7908">
          <cell r="B7908">
            <v>11</v>
          </cell>
          <cell r="Z7908">
            <v>0</v>
          </cell>
        </row>
        <row r="7909">
          <cell r="B7909">
            <v>11</v>
          </cell>
          <cell r="Z7909">
            <v>0</v>
          </cell>
        </row>
        <row r="7910">
          <cell r="B7910">
            <v>11</v>
          </cell>
          <cell r="Z7910">
            <v>10</v>
          </cell>
        </row>
        <row r="7911">
          <cell r="B7911">
            <v>11</v>
          </cell>
          <cell r="Z7911">
            <v>10</v>
          </cell>
        </row>
        <row r="7912">
          <cell r="B7912">
            <v>11</v>
          </cell>
          <cell r="Z7912">
            <v>10</v>
          </cell>
        </row>
        <row r="7913">
          <cell r="B7913">
            <v>11</v>
          </cell>
          <cell r="Z7913">
            <v>10</v>
          </cell>
        </row>
        <row r="7914">
          <cell r="B7914">
            <v>11</v>
          </cell>
          <cell r="Z7914">
            <v>10</v>
          </cell>
        </row>
        <row r="7915">
          <cell r="B7915">
            <v>11</v>
          </cell>
          <cell r="Z7915">
            <v>10</v>
          </cell>
        </row>
        <row r="7916">
          <cell r="B7916">
            <v>11</v>
          </cell>
          <cell r="Z7916">
            <v>10</v>
          </cell>
        </row>
        <row r="7917">
          <cell r="B7917">
            <v>11</v>
          </cell>
          <cell r="Z7917">
            <v>10</v>
          </cell>
        </row>
        <row r="7918">
          <cell r="B7918">
            <v>11</v>
          </cell>
          <cell r="Z7918">
            <v>10</v>
          </cell>
        </row>
        <row r="7919">
          <cell r="B7919">
            <v>11</v>
          </cell>
          <cell r="Z7919">
            <v>10</v>
          </cell>
        </row>
        <row r="7920">
          <cell r="B7920">
            <v>11</v>
          </cell>
          <cell r="Z7920">
            <v>10</v>
          </cell>
        </row>
        <row r="7921">
          <cell r="B7921">
            <v>11</v>
          </cell>
          <cell r="Z7921">
            <v>10</v>
          </cell>
        </row>
        <row r="7922">
          <cell r="B7922">
            <v>11</v>
          </cell>
          <cell r="Z7922">
            <v>10</v>
          </cell>
        </row>
        <row r="7923">
          <cell r="B7923">
            <v>11</v>
          </cell>
          <cell r="Z7923">
            <v>10</v>
          </cell>
        </row>
        <row r="7924">
          <cell r="B7924">
            <v>11</v>
          </cell>
          <cell r="Z7924">
            <v>10</v>
          </cell>
        </row>
        <row r="7925">
          <cell r="B7925">
            <v>11</v>
          </cell>
          <cell r="Z7925">
            <v>0</v>
          </cell>
        </row>
        <row r="7926">
          <cell r="B7926">
            <v>11</v>
          </cell>
          <cell r="Z7926">
            <v>0</v>
          </cell>
        </row>
        <row r="7927">
          <cell r="B7927">
            <v>11</v>
          </cell>
          <cell r="Z7927">
            <v>0</v>
          </cell>
        </row>
        <row r="7928">
          <cell r="B7928">
            <v>11</v>
          </cell>
          <cell r="Z7928">
            <v>0</v>
          </cell>
        </row>
        <row r="7929">
          <cell r="B7929">
            <v>11</v>
          </cell>
          <cell r="Z7929">
            <v>0</v>
          </cell>
        </row>
        <row r="7930">
          <cell r="B7930">
            <v>11</v>
          </cell>
          <cell r="Z7930">
            <v>0</v>
          </cell>
        </row>
        <row r="7931">
          <cell r="B7931">
            <v>11</v>
          </cell>
          <cell r="Z7931">
            <v>0</v>
          </cell>
        </row>
        <row r="7932">
          <cell r="B7932">
            <v>11</v>
          </cell>
          <cell r="Z7932">
            <v>0</v>
          </cell>
        </row>
        <row r="7933">
          <cell r="B7933">
            <v>11</v>
          </cell>
          <cell r="Z7933">
            <v>0</v>
          </cell>
        </row>
        <row r="7934">
          <cell r="B7934">
            <v>11</v>
          </cell>
          <cell r="Z7934">
            <v>10</v>
          </cell>
        </row>
        <row r="7935">
          <cell r="B7935">
            <v>11</v>
          </cell>
          <cell r="Z7935">
            <v>10</v>
          </cell>
        </row>
        <row r="7936">
          <cell r="B7936">
            <v>11</v>
          </cell>
          <cell r="Z7936">
            <v>10</v>
          </cell>
        </row>
        <row r="7937">
          <cell r="B7937">
            <v>11</v>
          </cell>
          <cell r="Z7937">
            <v>10</v>
          </cell>
        </row>
        <row r="7938">
          <cell r="B7938">
            <v>11</v>
          </cell>
          <cell r="Z7938">
            <v>10</v>
          </cell>
        </row>
        <row r="7939">
          <cell r="B7939">
            <v>11</v>
          </cell>
          <cell r="Z7939">
            <v>10</v>
          </cell>
        </row>
        <row r="7940">
          <cell r="B7940">
            <v>11</v>
          </cell>
          <cell r="Z7940">
            <v>10</v>
          </cell>
        </row>
        <row r="7941">
          <cell r="B7941">
            <v>11</v>
          </cell>
          <cell r="Z7941">
            <v>10</v>
          </cell>
        </row>
        <row r="7942">
          <cell r="B7942">
            <v>11</v>
          </cell>
          <cell r="Z7942">
            <v>10</v>
          </cell>
        </row>
        <row r="7943">
          <cell r="B7943">
            <v>11</v>
          </cell>
          <cell r="Z7943">
            <v>10</v>
          </cell>
        </row>
        <row r="7944">
          <cell r="B7944">
            <v>11</v>
          </cell>
          <cell r="Z7944">
            <v>10</v>
          </cell>
        </row>
        <row r="7945">
          <cell r="B7945">
            <v>11</v>
          </cell>
          <cell r="Z7945">
            <v>10</v>
          </cell>
        </row>
        <row r="7946">
          <cell r="B7946">
            <v>11</v>
          </cell>
          <cell r="Z7946">
            <v>10</v>
          </cell>
        </row>
        <row r="7947">
          <cell r="B7947">
            <v>11</v>
          </cell>
          <cell r="Z7947">
            <v>10</v>
          </cell>
        </row>
        <row r="7948">
          <cell r="B7948">
            <v>11</v>
          </cell>
          <cell r="Z7948">
            <v>10</v>
          </cell>
        </row>
        <row r="7949">
          <cell r="B7949">
            <v>11</v>
          </cell>
          <cell r="Z7949">
            <v>0</v>
          </cell>
        </row>
        <row r="7950">
          <cell r="B7950">
            <v>11</v>
          </cell>
          <cell r="Z7950">
            <v>0</v>
          </cell>
        </row>
        <row r="7951">
          <cell r="B7951">
            <v>11</v>
          </cell>
          <cell r="Z7951">
            <v>0</v>
          </cell>
        </row>
        <row r="7952">
          <cell r="B7952">
            <v>11</v>
          </cell>
          <cell r="Z7952">
            <v>0</v>
          </cell>
        </row>
        <row r="7953">
          <cell r="B7953">
            <v>11</v>
          </cell>
          <cell r="Z7953">
            <v>0</v>
          </cell>
        </row>
        <row r="7954">
          <cell r="B7954">
            <v>11</v>
          </cell>
          <cell r="Z7954">
            <v>0</v>
          </cell>
        </row>
        <row r="7955">
          <cell r="B7955">
            <v>11</v>
          </cell>
          <cell r="Z7955">
            <v>0</v>
          </cell>
        </row>
        <row r="7956">
          <cell r="B7956">
            <v>11</v>
          </cell>
          <cell r="Z7956">
            <v>0</v>
          </cell>
        </row>
        <row r="7957">
          <cell r="B7957">
            <v>11</v>
          </cell>
          <cell r="Z7957">
            <v>0</v>
          </cell>
        </row>
        <row r="7958">
          <cell r="B7958">
            <v>11</v>
          </cell>
          <cell r="Z7958">
            <v>10</v>
          </cell>
        </row>
        <row r="7959">
          <cell r="B7959">
            <v>11</v>
          </cell>
          <cell r="Z7959">
            <v>10</v>
          </cell>
        </row>
        <row r="7960">
          <cell r="B7960">
            <v>11</v>
          </cell>
          <cell r="Z7960">
            <v>10</v>
          </cell>
        </row>
        <row r="7961">
          <cell r="B7961">
            <v>11</v>
          </cell>
          <cell r="Z7961">
            <v>10</v>
          </cell>
        </row>
        <row r="7962">
          <cell r="B7962">
            <v>11</v>
          </cell>
          <cell r="Z7962">
            <v>10</v>
          </cell>
        </row>
        <row r="7963">
          <cell r="B7963">
            <v>11</v>
          </cell>
          <cell r="Z7963">
            <v>10</v>
          </cell>
        </row>
        <row r="7964">
          <cell r="B7964">
            <v>11</v>
          </cell>
          <cell r="Z7964">
            <v>10</v>
          </cell>
        </row>
        <row r="7965">
          <cell r="B7965">
            <v>11</v>
          </cell>
          <cell r="Z7965">
            <v>10</v>
          </cell>
        </row>
        <row r="7966">
          <cell r="B7966">
            <v>11</v>
          </cell>
          <cell r="Z7966">
            <v>10</v>
          </cell>
        </row>
        <row r="7967">
          <cell r="B7967">
            <v>11</v>
          </cell>
          <cell r="Z7967">
            <v>10</v>
          </cell>
        </row>
        <row r="7968">
          <cell r="B7968">
            <v>11</v>
          </cell>
          <cell r="Z7968">
            <v>10</v>
          </cell>
        </row>
        <row r="7969">
          <cell r="B7969">
            <v>11</v>
          </cell>
          <cell r="Z7969">
            <v>10</v>
          </cell>
        </row>
        <row r="7970">
          <cell r="B7970">
            <v>11</v>
          </cell>
          <cell r="Z7970">
            <v>10</v>
          </cell>
        </row>
        <row r="7971">
          <cell r="B7971">
            <v>11</v>
          </cell>
          <cell r="Z7971">
            <v>10</v>
          </cell>
        </row>
        <row r="7972">
          <cell r="B7972">
            <v>11</v>
          </cell>
          <cell r="Z7972">
            <v>10</v>
          </cell>
        </row>
        <row r="7973">
          <cell r="B7973">
            <v>11</v>
          </cell>
          <cell r="Z7973">
            <v>0</v>
          </cell>
        </row>
        <row r="7974">
          <cell r="B7974">
            <v>11</v>
          </cell>
          <cell r="Z7974">
            <v>0</v>
          </cell>
        </row>
        <row r="7975">
          <cell r="B7975">
            <v>11</v>
          </cell>
          <cell r="Z7975">
            <v>0</v>
          </cell>
        </row>
        <row r="7976">
          <cell r="B7976">
            <v>11</v>
          </cell>
          <cell r="Z7976">
            <v>0</v>
          </cell>
        </row>
        <row r="7977">
          <cell r="B7977">
            <v>11</v>
          </cell>
          <cell r="Z7977">
            <v>0</v>
          </cell>
        </row>
        <row r="7978">
          <cell r="B7978">
            <v>11</v>
          </cell>
          <cell r="Z7978">
            <v>0</v>
          </cell>
        </row>
        <row r="7979">
          <cell r="B7979">
            <v>11</v>
          </cell>
          <cell r="Z7979">
            <v>0</v>
          </cell>
        </row>
        <row r="7980">
          <cell r="B7980">
            <v>11</v>
          </cell>
          <cell r="Z7980">
            <v>0</v>
          </cell>
        </row>
        <row r="7981">
          <cell r="B7981">
            <v>11</v>
          </cell>
          <cell r="Z7981">
            <v>0</v>
          </cell>
        </row>
        <row r="7982">
          <cell r="B7982">
            <v>11</v>
          </cell>
          <cell r="Z7982">
            <v>10</v>
          </cell>
        </row>
        <row r="7983">
          <cell r="B7983">
            <v>11</v>
          </cell>
          <cell r="Z7983">
            <v>10</v>
          </cell>
        </row>
        <row r="7984">
          <cell r="B7984">
            <v>11</v>
          </cell>
          <cell r="Z7984">
            <v>10</v>
          </cell>
        </row>
        <row r="7985">
          <cell r="B7985">
            <v>11</v>
          </cell>
          <cell r="Z7985">
            <v>10</v>
          </cell>
        </row>
        <row r="7986">
          <cell r="B7986">
            <v>11</v>
          </cell>
          <cell r="Z7986">
            <v>10</v>
          </cell>
        </row>
        <row r="7987">
          <cell r="B7987">
            <v>11</v>
          </cell>
          <cell r="Z7987">
            <v>10</v>
          </cell>
        </row>
        <row r="7988">
          <cell r="B7988">
            <v>11</v>
          </cell>
          <cell r="Z7988">
            <v>10</v>
          </cell>
        </row>
        <row r="7989">
          <cell r="B7989">
            <v>11</v>
          </cell>
          <cell r="Z7989">
            <v>10</v>
          </cell>
        </row>
        <row r="7990">
          <cell r="B7990">
            <v>11</v>
          </cell>
          <cell r="Z7990">
            <v>10</v>
          </cell>
        </row>
        <row r="7991">
          <cell r="B7991">
            <v>11</v>
          </cell>
          <cell r="Z7991">
            <v>10</v>
          </cell>
        </row>
        <row r="7992">
          <cell r="B7992">
            <v>11</v>
          </cell>
          <cell r="Z7992">
            <v>10</v>
          </cell>
        </row>
        <row r="7993">
          <cell r="B7993">
            <v>11</v>
          </cell>
          <cell r="Z7993">
            <v>10</v>
          </cell>
        </row>
        <row r="7994">
          <cell r="B7994">
            <v>11</v>
          </cell>
          <cell r="Z7994">
            <v>10</v>
          </cell>
        </row>
        <row r="7995">
          <cell r="B7995">
            <v>11</v>
          </cell>
          <cell r="Z7995">
            <v>10</v>
          </cell>
        </row>
        <row r="7996">
          <cell r="B7996">
            <v>11</v>
          </cell>
          <cell r="Z7996">
            <v>10</v>
          </cell>
        </row>
        <row r="7997">
          <cell r="B7997">
            <v>11</v>
          </cell>
          <cell r="Z7997">
            <v>0</v>
          </cell>
        </row>
        <row r="7998">
          <cell r="B7998">
            <v>11</v>
          </cell>
          <cell r="Z7998">
            <v>0</v>
          </cell>
        </row>
        <row r="7999">
          <cell r="B7999">
            <v>11</v>
          </cell>
          <cell r="Z7999">
            <v>0</v>
          </cell>
        </row>
        <row r="8000">
          <cell r="B8000">
            <v>11</v>
          </cell>
          <cell r="Z8000">
            <v>0</v>
          </cell>
        </row>
        <row r="8001">
          <cell r="B8001">
            <v>11</v>
          </cell>
          <cell r="Z8001">
            <v>0</v>
          </cell>
        </row>
        <row r="8002">
          <cell r="B8002">
            <v>11</v>
          </cell>
          <cell r="Z8002">
            <v>0</v>
          </cell>
        </row>
        <row r="8003">
          <cell r="B8003">
            <v>11</v>
          </cell>
          <cell r="Z8003">
            <v>0</v>
          </cell>
        </row>
        <row r="8004">
          <cell r="B8004">
            <v>11</v>
          </cell>
          <cell r="Z8004">
            <v>0</v>
          </cell>
        </row>
        <row r="8005">
          <cell r="B8005">
            <v>11</v>
          </cell>
          <cell r="Z8005">
            <v>0</v>
          </cell>
        </row>
        <row r="8006">
          <cell r="B8006">
            <v>11</v>
          </cell>
          <cell r="Z8006">
            <v>10</v>
          </cell>
        </row>
        <row r="8007">
          <cell r="B8007">
            <v>11</v>
          </cell>
          <cell r="Z8007">
            <v>10</v>
          </cell>
        </row>
        <row r="8008">
          <cell r="B8008">
            <v>11</v>
          </cell>
          <cell r="Z8008">
            <v>10</v>
          </cell>
        </row>
        <row r="8009">
          <cell r="B8009">
            <v>11</v>
          </cell>
          <cell r="Z8009">
            <v>10</v>
          </cell>
        </row>
        <row r="8010">
          <cell r="B8010">
            <v>11</v>
          </cell>
          <cell r="Z8010">
            <v>10</v>
          </cell>
        </row>
        <row r="8011">
          <cell r="B8011">
            <v>11</v>
          </cell>
          <cell r="Z8011">
            <v>10</v>
          </cell>
        </row>
        <row r="8012">
          <cell r="B8012">
            <v>11</v>
          </cell>
          <cell r="Z8012">
            <v>10</v>
          </cell>
        </row>
        <row r="8013">
          <cell r="B8013">
            <v>11</v>
          </cell>
          <cell r="Z8013">
            <v>10</v>
          </cell>
        </row>
        <row r="8014">
          <cell r="B8014">
            <v>11</v>
          </cell>
          <cell r="Z8014">
            <v>10</v>
          </cell>
        </row>
        <row r="8015">
          <cell r="B8015">
            <v>11</v>
          </cell>
          <cell r="Z8015">
            <v>10</v>
          </cell>
        </row>
        <row r="8016">
          <cell r="B8016">
            <v>11</v>
          </cell>
          <cell r="Z8016">
            <v>10</v>
          </cell>
        </row>
        <row r="8017">
          <cell r="B8017">
            <v>11</v>
          </cell>
          <cell r="Z8017">
            <v>10</v>
          </cell>
        </row>
        <row r="8018">
          <cell r="B8018">
            <v>11</v>
          </cell>
          <cell r="Z8018">
            <v>10</v>
          </cell>
        </row>
        <row r="8019">
          <cell r="B8019">
            <v>11</v>
          </cell>
          <cell r="Z8019">
            <v>10</v>
          </cell>
        </row>
        <row r="8020">
          <cell r="B8020">
            <v>11</v>
          </cell>
          <cell r="Z8020">
            <v>10</v>
          </cell>
        </row>
        <row r="8021">
          <cell r="B8021">
            <v>11</v>
          </cell>
          <cell r="Z8021">
            <v>0</v>
          </cell>
        </row>
        <row r="8022">
          <cell r="B8022">
            <v>11</v>
          </cell>
          <cell r="Z8022">
            <v>0</v>
          </cell>
        </row>
        <row r="8023">
          <cell r="B8023">
            <v>12</v>
          </cell>
          <cell r="Z8023">
            <v>0</v>
          </cell>
        </row>
        <row r="8024">
          <cell r="B8024">
            <v>12</v>
          </cell>
          <cell r="Z8024">
            <v>0</v>
          </cell>
        </row>
        <row r="8025">
          <cell r="B8025">
            <v>12</v>
          </cell>
          <cell r="Z8025">
            <v>0</v>
          </cell>
        </row>
        <row r="8026">
          <cell r="B8026">
            <v>12</v>
          </cell>
          <cell r="Z8026">
            <v>0</v>
          </cell>
        </row>
        <row r="8027">
          <cell r="B8027">
            <v>12</v>
          </cell>
          <cell r="Z8027">
            <v>0</v>
          </cell>
        </row>
        <row r="8028">
          <cell r="B8028">
            <v>12</v>
          </cell>
          <cell r="Z8028">
            <v>0</v>
          </cell>
        </row>
        <row r="8029">
          <cell r="B8029">
            <v>12</v>
          </cell>
          <cell r="Z8029">
            <v>0</v>
          </cell>
        </row>
        <row r="8030">
          <cell r="B8030">
            <v>12</v>
          </cell>
          <cell r="Z8030">
            <v>0</v>
          </cell>
        </row>
        <row r="8031">
          <cell r="B8031">
            <v>12</v>
          </cell>
          <cell r="Z8031">
            <v>10</v>
          </cell>
        </row>
        <row r="8032">
          <cell r="B8032">
            <v>12</v>
          </cell>
          <cell r="Z8032">
            <v>10</v>
          </cell>
        </row>
        <row r="8033">
          <cell r="B8033">
            <v>12</v>
          </cell>
          <cell r="Z8033">
            <v>10</v>
          </cell>
        </row>
        <row r="8034">
          <cell r="B8034">
            <v>12</v>
          </cell>
          <cell r="Z8034">
            <v>10</v>
          </cell>
        </row>
        <row r="8035">
          <cell r="B8035">
            <v>12</v>
          </cell>
          <cell r="Z8035">
            <v>10</v>
          </cell>
        </row>
        <row r="8036">
          <cell r="B8036">
            <v>12</v>
          </cell>
          <cell r="Z8036">
            <v>0</v>
          </cell>
        </row>
        <row r="8037">
          <cell r="B8037">
            <v>12</v>
          </cell>
          <cell r="Z8037">
            <v>0</v>
          </cell>
        </row>
        <row r="8038">
          <cell r="B8038">
            <v>12</v>
          </cell>
          <cell r="Z8038">
            <v>0</v>
          </cell>
        </row>
        <row r="8039">
          <cell r="B8039">
            <v>12</v>
          </cell>
          <cell r="Z8039">
            <v>0</v>
          </cell>
        </row>
        <row r="8040">
          <cell r="B8040">
            <v>12</v>
          </cell>
          <cell r="Z8040">
            <v>0</v>
          </cell>
        </row>
        <row r="8041">
          <cell r="B8041">
            <v>12</v>
          </cell>
          <cell r="Z8041">
            <v>0</v>
          </cell>
        </row>
        <row r="8042">
          <cell r="B8042">
            <v>12</v>
          </cell>
          <cell r="Z8042">
            <v>0</v>
          </cell>
        </row>
        <row r="8043">
          <cell r="B8043">
            <v>12</v>
          </cell>
          <cell r="Z8043">
            <v>0</v>
          </cell>
        </row>
        <row r="8044">
          <cell r="B8044">
            <v>12</v>
          </cell>
          <cell r="Z8044">
            <v>0</v>
          </cell>
        </row>
        <row r="8045">
          <cell r="B8045">
            <v>12</v>
          </cell>
          <cell r="Z8045">
            <v>0</v>
          </cell>
        </row>
        <row r="8046">
          <cell r="B8046">
            <v>12</v>
          </cell>
          <cell r="Z8046">
            <v>0</v>
          </cell>
        </row>
        <row r="8047">
          <cell r="B8047">
            <v>12</v>
          </cell>
          <cell r="Z8047">
            <v>0</v>
          </cell>
        </row>
        <row r="8048">
          <cell r="B8048">
            <v>12</v>
          </cell>
          <cell r="Z8048">
            <v>0</v>
          </cell>
        </row>
        <row r="8049">
          <cell r="B8049">
            <v>12</v>
          </cell>
          <cell r="Z8049">
            <v>0</v>
          </cell>
        </row>
        <row r="8050">
          <cell r="B8050">
            <v>12</v>
          </cell>
          <cell r="Z8050">
            <v>0</v>
          </cell>
        </row>
        <row r="8051">
          <cell r="B8051">
            <v>12</v>
          </cell>
          <cell r="Z8051">
            <v>0</v>
          </cell>
        </row>
        <row r="8052">
          <cell r="B8052">
            <v>12</v>
          </cell>
          <cell r="Z8052">
            <v>0</v>
          </cell>
        </row>
        <row r="8053">
          <cell r="B8053">
            <v>12</v>
          </cell>
          <cell r="Z8053">
            <v>0</v>
          </cell>
        </row>
        <row r="8054">
          <cell r="B8054">
            <v>12</v>
          </cell>
          <cell r="Z8054">
            <v>0</v>
          </cell>
        </row>
        <row r="8055">
          <cell r="B8055">
            <v>12</v>
          </cell>
          <cell r="Z8055">
            <v>0</v>
          </cell>
        </row>
        <row r="8056">
          <cell r="B8056">
            <v>12</v>
          </cell>
          <cell r="Z8056">
            <v>0</v>
          </cell>
        </row>
        <row r="8057">
          <cell r="B8057">
            <v>12</v>
          </cell>
          <cell r="Z8057">
            <v>0</v>
          </cell>
        </row>
        <row r="8058">
          <cell r="B8058">
            <v>12</v>
          </cell>
          <cell r="Z8058">
            <v>0</v>
          </cell>
        </row>
        <row r="8059">
          <cell r="B8059">
            <v>12</v>
          </cell>
          <cell r="Z8059">
            <v>0</v>
          </cell>
        </row>
        <row r="8060">
          <cell r="B8060">
            <v>12</v>
          </cell>
          <cell r="Z8060">
            <v>0</v>
          </cell>
        </row>
        <row r="8061">
          <cell r="B8061">
            <v>12</v>
          </cell>
          <cell r="Z8061">
            <v>0</v>
          </cell>
        </row>
        <row r="8062">
          <cell r="B8062">
            <v>12</v>
          </cell>
          <cell r="Z8062">
            <v>0</v>
          </cell>
        </row>
        <row r="8063">
          <cell r="B8063">
            <v>12</v>
          </cell>
          <cell r="Z8063">
            <v>0</v>
          </cell>
        </row>
        <row r="8064">
          <cell r="B8064">
            <v>12</v>
          </cell>
          <cell r="Z8064">
            <v>0</v>
          </cell>
        </row>
        <row r="8065">
          <cell r="B8065">
            <v>12</v>
          </cell>
          <cell r="Z8065">
            <v>0</v>
          </cell>
        </row>
        <row r="8066">
          <cell r="B8066">
            <v>12</v>
          </cell>
          <cell r="Z8066">
            <v>0</v>
          </cell>
        </row>
        <row r="8067">
          <cell r="B8067">
            <v>12</v>
          </cell>
          <cell r="Z8067">
            <v>0</v>
          </cell>
        </row>
        <row r="8068">
          <cell r="B8068">
            <v>12</v>
          </cell>
          <cell r="Z8068">
            <v>0</v>
          </cell>
        </row>
        <row r="8069">
          <cell r="B8069">
            <v>12</v>
          </cell>
          <cell r="Z8069">
            <v>0</v>
          </cell>
        </row>
        <row r="8070">
          <cell r="B8070">
            <v>12</v>
          </cell>
          <cell r="Z8070">
            <v>0</v>
          </cell>
        </row>
        <row r="8071">
          <cell r="B8071">
            <v>12</v>
          </cell>
          <cell r="Z8071">
            <v>0</v>
          </cell>
        </row>
        <row r="8072">
          <cell r="B8072">
            <v>12</v>
          </cell>
          <cell r="Z8072">
            <v>0</v>
          </cell>
        </row>
        <row r="8073">
          <cell r="B8073">
            <v>12</v>
          </cell>
          <cell r="Z8073">
            <v>0</v>
          </cell>
        </row>
        <row r="8074">
          <cell r="B8074">
            <v>12</v>
          </cell>
          <cell r="Z8074">
            <v>0</v>
          </cell>
        </row>
        <row r="8075">
          <cell r="B8075">
            <v>12</v>
          </cell>
          <cell r="Z8075">
            <v>0</v>
          </cell>
        </row>
        <row r="8076">
          <cell r="B8076">
            <v>12</v>
          </cell>
          <cell r="Z8076">
            <v>0</v>
          </cell>
        </row>
        <row r="8077">
          <cell r="B8077">
            <v>12</v>
          </cell>
          <cell r="Z8077">
            <v>0</v>
          </cell>
        </row>
        <row r="8078">
          <cell r="B8078">
            <v>12</v>
          </cell>
          <cell r="Z8078">
            <v>10</v>
          </cell>
        </row>
        <row r="8079">
          <cell r="B8079">
            <v>12</v>
          </cell>
          <cell r="Z8079">
            <v>10</v>
          </cell>
        </row>
        <row r="8080">
          <cell r="B8080">
            <v>12</v>
          </cell>
          <cell r="Z8080">
            <v>10</v>
          </cell>
        </row>
        <row r="8081">
          <cell r="B8081">
            <v>12</v>
          </cell>
          <cell r="Z8081">
            <v>10</v>
          </cell>
        </row>
        <row r="8082">
          <cell r="B8082">
            <v>12</v>
          </cell>
          <cell r="Z8082">
            <v>10</v>
          </cell>
        </row>
        <row r="8083">
          <cell r="B8083">
            <v>12</v>
          </cell>
          <cell r="Z8083">
            <v>10</v>
          </cell>
        </row>
        <row r="8084">
          <cell r="B8084">
            <v>12</v>
          </cell>
          <cell r="Z8084">
            <v>10</v>
          </cell>
        </row>
        <row r="8085">
          <cell r="B8085">
            <v>12</v>
          </cell>
          <cell r="Z8085">
            <v>10</v>
          </cell>
        </row>
        <row r="8086">
          <cell r="B8086">
            <v>12</v>
          </cell>
          <cell r="Z8086">
            <v>10</v>
          </cell>
        </row>
        <row r="8087">
          <cell r="B8087">
            <v>12</v>
          </cell>
          <cell r="Z8087">
            <v>10</v>
          </cell>
        </row>
        <row r="8088">
          <cell r="B8088">
            <v>12</v>
          </cell>
          <cell r="Z8088">
            <v>10</v>
          </cell>
        </row>
        <row r="8089">
          <cell r="B8089">
            <v>12</v>
          </cell>
          <cell r="Z8089">
            <v>10</v>
          </cell>
        </row>
        <row r="8090">
          <cell r="B8090">
            <v>12</v>
          </cell>
          <cell r="Z8090">
            <v>10</v>
          </cell>
        </row>
        <row r="8091">
          <cell r="B8091">
            <v>12</v>
          </cell>
          <cell r="Z8091">
            <v>10</v>
          </cell>
        </row>
        <row r="8092">
          <cell r="B8092">
            <v>12</v>
          </cell>
          <cell r="Z8092">
            <v>10</v>
          </cell>
        </row>
        <row r="8093">
          <cell r="B8093">
            <v>12</v>
          </cell>
          <cell r="Z8093">
            <v>0</v>
          </cell>
        </row>
        <row r="8094">
          <cell r="B8094">
            <v>12</v>
          </cell>
          <cell r="Z8094">
            <v>0</v>
          </cell>
        </row>
        <row r="8095">
          <cell r="B8095">
            <v>12</v>
          </cell>
          <cell r="Z8095">
            <v>0</v>
          </cell>
        </row>
        <row r="8096">
          <cell r="B8096">
            <v>12</v>
          </cell>
          <cell r="Z8096">
            <v>0</v>
          </cell>
        </row>
        <row r="8097">
          <cell r="B8097">
            <v>12</v>
          </cell>
          <cell r="Z8097">
            <v>0</v>
          </cell>
        </row>
        <row r="8098">
          <cell r="B8098">
            <v>12</v>
          </cell>
          <cell r="Z8098">
            <v>0</v>
          </cell>
        </row>
        <row r="8099">
          <cell r="B8099">
            <v>12</v>
          </cell>
          <cell r="Z8099">
            <v>0</v>
          </cell>
        </row>
        <row r="8100">
          <cell r="B8100">
            <v>12</v>
          </cell>
          <cell r="Z8100">
            <v>0</v>
          </cell>
        </row>
        <row r="8101">
          <cell r="B8101">
            <v>12</v>
          </cell>
          <cell r="Z8101">
            <v>0</v>
          </cell>
        </row>
        <row r="8102">
          <cell r="B8102">
            <v>12</v>
          </cell>
          <cell r="Z8102">
            <v>10</v>
          </cell>
        </row>
        <row r="8103">
          <cell r="B8103">
            <v>12</v>
          </cell>
          <cell r="Z8103">
            <v>10</v>
          </cell>
        </row>
        <row r="8104">
          <cell r="B8104">
            <v>12</v>
          </cell>
          <cell r="Z8104">
            <v>10</v>
          </cell>
        </row>
        <row r="8105">
          <cell r="B8105">
            <v>12</v>
          </cell>
          <cell r="Z8105">
            <v>10</v>
          </cell>
        </row>
        <row r="8106">
          <cell r="B8106">
            <v>12</v>
          </cell>
          <cell r="Z8106">
            <v>10</v>
          </cell>
        </row>
        <row r="8107">
          <cell r="B8107">
            <v>12</v>
          </cell>
          <cell r="Z8107">
            <v>10</v>
          </cell>
        </row>
        <row r="8108">
          <cell r="B8108">
            <v>12</v>
          </cell>
          <cell r="Z8108">
            <v>10</v>
          </cell>
        </row>
        <row r="8109">
          <cell r="B8109">
            <v>12</v>
          </cell>
          <cell r="Z8109">
            <v>10</v>
          </cell>
        </row>
        <row r="8110">
          <cell r="B8110">
            <v>12</v>
          </cell>
          <cell r="Z8110">
            <v>10</v>
          </cell>
        </row>
        <row r="8111">
          <cell r="B8111">
            <v>12</v>
          </cell>
          <cell r="Z8111">
            <v>10</v>
          </cell>
        </row>
        <row r="8112">
          <cell r="B8112">
            <v>12</v>
          </cell>
          <cell r="Z8112">
            <v>10</v>
          </cell>
        </row>
        <row r="8113">
          <cell r="B8113">
            <v>12</v>
          </cell>
          <cell r="Z8113">
            <v>10</v>
          </cell>
        </row>
        <row r="8114">
          <cell r="B8114">
            <v>12</v>
          </cell>
          <cell r="Z8114">
            <v>10</v>
          </cell>
        </row>
        <row r="8115">
          <cell r="B8115">
            <v>12</v>
          </cell>
          <cell r="Z8115">
            <v>10</v>
          </cell>
        </row>
        <row r="8116">
          <cell r="B8116">
            <v>12</v>
          </cell>
          <cell r="Z8116">
            <v>10</v>
          </cell>
        </row>
        <row r="8117">
          <cell r="B8117">
            <v>12</v>
          </cell>
          <cell r="Z8117">
            <v>0</v>
          </cell>
        </row>
        <row r="8118">
          <cell r="B8118">
            <v>12</v>
          </cell>
          <cell r="Z8118">
            <v>0</v>
          </cell>
        </row>
        <row r="8119">
          <cell r="B8119">
            <v>12</v>
          </cell>
          <cell r="Z8119">
            <v>0</v>
          </cell>
        </row>
        <row r="8120">
          <cell r="B8120">
            <v>12</v>
          </cell>
          <cell r="Z8120">
            <v>0</v>
          </cell>
        </row>
        <row r="8121">
          <cell r="B8121">
            <v>12</v>
          </cell>
          <cell r="Z8121">
            <v>0</v>
          </cell>
        </row>
        <row r="8122">
          <cell r="B8122">
            <v>12</v>
          </cell>
          <cell r="Z8122">
            <v>0</v>
          </cell>
        </row>
        <row r="8123">
          <cell r="B8123">
            <v>12</v>
          </cell>
          <cell r="Z8123">
            <v>0</v>
          </cell>
        </row>
        <row r="8124">
          <cell r="B8124">
            <v>12</v>
          </cell>
          <cell r="Z8124">
            <v>0</v>
          </cell>
        </row>
        <row r="8125">
          <cell r="B8125">
            <v>12</v>
          </cell>
          <cell r="Z8125">
            <v>0</v>
          </cell>
        </row>
        <row r="8126">
          <cell r="B8126">
            <v>12</v>
          </cell>
          <cell r="Z8126">
            <v>10</v>
          </cell>
        </row>
        <row r="8127">
          <cell r="B8127">
            <v>12</v>
          </cell>
          <cell r="Z8127">
            <v>10</v>
          </cell>
        </row>
        <row r="8128">
          <cell r="B8128">
            <v>12</v>
          </cell>
          <cell r="Z8128">
            <v>10</v>
          </cell>
        </row>
        <row r="8129">
          <cell r="B8129">
            <v>12</v>
          </cell>
          <cell r="Z8129">
            <v>10</v>
          </cell>
        </row>
        <row r="8130">
          <cell r="B8130">
            <v>12</v>
          </cell>
          <cell r="Z8130">
            <v>10</v>
          </cell>
        </row>
        <row r="8131">
          <cell r="B8131">
            <v>12</v>
          </cell>
          <cell r="Z8131">
            <v>10</v>
          </cell>
        </row>
        <row r="8132">
          <cell r="B8132">
            <v>12</v>
          </cell>
          <cell r="Z8132">
            <v>10</v>
          </cell>
        </row>
        <row r="8133">
          <cell r="B8133">
            <v>12</v>
          </cell>
          <cell r="Z8133">
            <v>10</v>
          </cell>
        </row>
        <row r="8134">
          <cell r="B8134">
            <v>12</v>
          </cell>
          <cell r="Z8134">
            <v>10</v>
          </cell>
        </row>
        <row r="8135">
          <cell r="B8135">
            <v>12</v>
          </cell>
          <cell r="Z8135">
            <v>10</v>
          </cell>
        </row>
        <row r="8136">
          <cell r="B8136">
            <v>12</v>
          </cell>
          <cell r="Z8136">
            <v>10</v>
          </cell>
        </row>
        <row r="8137">
          <cell r="B8137">
            <v>12</v>
          </cell>
          <cell r="Z8137">
            <v>10</v>
          </cell>
        </row>
        <row r="8138">
          <cell r="B8138">
            <v>12</v>
          </cell>
          <cell r="Z8138">
            <v>10</v>
          </cell>
        </row>
        <row r="8139">
          <cell r="B8139">
            <v>12</v>
          </cell>
          <cell r="Z8139">
            <v>10</v>
          </cell>
        </row>
        <row r="8140">
          <cell r="B8140">
            <v>12</v>
          </cell>
          <cell r="Z8140">
            <v>10</v>
          </cell>
        </row>
        <row r="8141">
          <cell r="B8141">
            <v>12</v>
          </cell>
          <cell r="Z8141">
            <v>0</v>
          </cell>
        </row>
        <row r="8142">
          <cell r="B8142">
            <v>12</v>
          </cell>
          <cell r="Z8142">
            <v>0</v>
          </cell>
        </row>
        <row r="8143">
          <cell r="B8143">
            <v>12</v>
          </cell>
          <cell r="Z8143">
            <v>0</v>
          </cell>
        </row>
        <row r="8144">
          <cell r="B8144">
            <v>12</v>
          </cell>
          <cell r="Z8144">
            <v>0</v>
          </cell>
        </row>
        <row r="8145">
          <cell r="B8145">
            <v>12</v>
          </cell>
          <cell r="Z8145">
            <v>0</v>
          </cell>
        </row>
        <row r="8146">
          <cell r="B8146">
            <v>12</v>
          </cell>
          <cell r="Z8146">
            <v>0</v>
          </cell>
        </row>
        <row r="8147">
          <cell r="B8147">
            <v>12</v>
          </cell>
          <cell r="Z8147">
            <v>0</v>
          </cell>
        </row>
        <row r="8148">
          <cell r="B8148">
            <v>12</v>
          </cell>
          <cell r="Z8148">
            <v>0</v>
          </cell>
        </row>
        <row r="8149">
          <cell r="B8149">
            <v>12</v>
          </cell>
          <cell r="Z8149">
            <v>0</v>
          </cell>
        </row>
        <row r="8150">
          <cell r="B8150">
            <v>12</v>
          </cell>
          <cell r="Z8150">
            <v>10</v>
          </cell>
        </row>
        <row r="8151">
          <cell r="B8151">
            <v>12</v>
          </cell>
          <cell r="Z8151">
            <v>10</v>
          </cell>
        </row>
        <row r="8152">
          <cell r="B8152">
            <v>12</v>
          </cell>
          <cell r="Z8152">
            <v>10</v>
          </cell>
        </row>
        <row r="8153">
          <cell r="B8153">
            <v>12</v>
          </cell>
          <cell r="Z8153">
            <v>10</v>
          </cell>
        </row>
        <row r="8154">
          <cell r="B8154">
            <v>12</v>
          </cell>
          <cell r="Z8154">
            <v>10</v>
          </cell>
        </row>
        <row r="8155">
          <cell r="B8155">
            <v>12</v>
          </cell>
          <cell r="Z8155">
            <v>10</v>
          </cell>
        </row>
        <row r="8156">
          <cell r="B8156">
            <v>12</v>
          </cell>
          <cell r="Z8156">
            <v>10</v>
          </cell>
        </row>
        <row r="8157">
          <cell r="B8157">
            <v>12</v>
          </cell>
          <cell r="Z8157">
            <v>10</v>
          </cell>
        </row>
        <row r="8158">
          <cell r="B8158">
            <v>12</v>
          </cell>
          <cell r="Z8158">
            <v>10</v>
          </cell>
        </row>
        <row r="8159">
          <cell r="B8159">
            <v>12</v>
          </cell>
          <cell r="Z8159">
            <v>10</v>
          </cell>
        </row>
        <row r="8160">
          <cell r="B8160">
            <v>12</v>
          </cell>
          <cell r="Z8160">
            <v>10</v>
          </cell>
        </row>
        <row r="8161">
          <cell r="B8161">
            <v>12</v>
          </cell>
          <cell r="Z8161">
            <v>10</v>
          </cell>
        </row>
        <row r="8162">
          <cell r="B8162">
            <v>12</v>
          </cell>
          <cell r="Z8162">
            <v>10</v>
          </cell>
        </row>
        <row r="8163">
          <cell r="B8163">
            <v>12</v>
          </cell>
          <cell r="Z8163">
            <v>10</v>
          </cell>
        </row>
        <row r="8164">
          <cell r="B8164">
            <v>12</v>
          </cell>
          <cell r="Z8164">
            <v>10</v>
          </cell>
        </row>
        <row r="8165">
          <cell r="B8165">
            <v>12</v>
          </cell>
          <cell r="Z8165">
            <v>0</v>
          </cell>
        </row>
        <row r="8166">
          <cell r="B8166">
            <v>12</v>
          </cell>
          <cell r="Z8166">
            <v>0</v>
          </cell>
        </row>
        <row r="8167">
          <cell r="B8167">
            <v>12</v>
          </cell>
          <cell r="Z8167">
            <v>0</v>
          </cell>
        </row>
        <row r="8168">
          <cell r="B8168">
            <v>12</v>
          </cell>
          <cell r="Z8168">
            <v>0</v>
          </cell>
        </row>
        <row r="8169">
          <cell r="B8169">
            <v>12</v>
          </cell>
          <cell r="Z8169">
            <v>0</v>
          </cell>
        </row>
        <row r="8170">
          <cell r="B8170">
            <v>12</v>
          </cell>
          <cell r="Z8170">
            <v>0</v>
          </cell>
        </row>
        <row r="8171">
          <cell r="B8171">
            <v>12</v>
          </cell>
          <cell r="Z8171">
            <v>0</v>
          </cell>
        </row>
        <row r="8172">
          <cell r="B8172">
            <v>12</v>
          </cell>
          <cell r="Z8172">
            <v>0</v>
          </cell>
        </row>
        <row r="8173">
          <cell r="B8173">
            <v>12</v>
          </cell>
          <cell r="Z8173">
            <v>0</v>
          </cell>
        </row>
        <row r="8174">
          <cell r="B8174">
            <v>12</v>
          </cell>
          <cell r="Z8174">
            <v>10</v>
          </cell>
        </row>
        <row r="8175">
          <cell r="B8175">
            <v>12</v>
          </cell>
          <cell r="Z8175">
            <v>10</v>
          </cell>
        </row>
        <row r="8176">
          <cell r="B8176">
            <v>12</v>
          </cell>
          <cell r="Z8176">
            <v>10</v>
          </cell>
        </row>
        <row r="8177">
          <cell r="B8177">
            <v>12</v>
          </cell>
          <cell r="Z8177">
            <v>10</v>
          </cell>
        </row>
        <row r="8178">
          <cell r="B8178">
            <v>12</v>
          </cell>
          <cell r="Z8178">
            <v>10</v>
          </cell>
        </row>
        <row r="8179">
          <cell r="B8179">
            <v>12</v>
          </cell>
          <cell r="Z8179">
            <v>10</v>
          </cell>
        </row>
        <row r="8180">
          <cell r="B8180">
            <v>12</v>
          </cell>
          <cell r="Z8180">
            <v>10</v>
          </cell>
        </row>
        <row r="8181">
          <cell r="B8181">
            <v>12</v>
          </cell>
          <cell r="Z8181">
            <v>10</v>
          </cell>
        </row>
        <row r="8182">
          <cell r="B8182">
            <v>12</v>
          </cell>
          <cell r="Z8182">
            <v>10</v>
          </cell>
        </row>
        <row r="8183">
          <cell r="B8183">
            <v>12</v>
          </cell>
          <cell r="Z8183">
            <v>10</v>
          </cell>
        </row>
        <row r="8184">
          <cell r="B8184">
            <v>12</v>
          </cell>
          <cell r="Z8184">
            <v>10</v>
          </cell>
        </row>
        <row r="8185">
          <cell r="B8185">
            <v>12</v>
          </cell>
          <cell r="Z8185">
            <v>10</v>
          </cell>
        </row>
        <row r="8186">
          <cell r="B8186">
            <v>12</v>
          </cell>
          <cell r="Z8186">
            <v>10</v>
          </cell>
        </row>
        <row r="8187">
          <cell r="B8187">
            <v>12</v>
          </cell>
          <cell r="Z8187">
            <v>10</v>
          </cell>
        </row>
        <row r="8188">
          <cell r="B8188">
            <v>12</v>
          </cell>
          <cell r="Z8188">
            <v>10</v>
          </cell>
        </row>
        <row r="8189">
          <cell r="B8189">
            <v>12</v>
          </cell>
          <cell r="Z8189">
            <v>0</v>
          </cell>
        </row>
        <row r="8190">
          <cell r="B8190">
            <v>12</v>
          </cell>
          <cell r="Z8190">
            <v>0</v>
          </cell>
        </row>
        <row r="8191">
          <cell r="B8191">
            <v>12</v>
          </cell>
          <cell r="Z8191">
            <v>0</v>
          </cell>
        </row>
        <row r="8192">
          <cell r="B8192">
            <v>12</v>
          </cell>
          <cell r="Z8192">
            <v>0</v>
          </cell>
        </row>
        <row r="8193">
          <cell r="B8193">
            <v>12</v>
          </cell>
          <cell r="Z8193">
            <v>0</v>
          </cell>
        </row>
        <row r="8194">
          <cell r="B8194">
            <v>12</v>
          </cell>
          <cell r="Z8194">
            <v>0</v>
          </cell>
        </row>
        <row r="8195">
          <cell r="B8195">
            <v>12</v>
          </cell>
          <cell r="Z8195">
            <v>0</v>
          </cell>
        </row>
        <row r="8196">
          <cell r="B8196">
            <v>12</v>
          </cell>
          <cell r="Z8196">
            <v>0</v>
          </cell>
        </row>
        <row r="8197">
          <cell r="B8197">
            <v>12</v>
          </cell>
          <cell r="Z8197">
            <v>0</v>
          </cell>
        </row>
        <row r="8198">
          <cell r="B8198">
            <v>12</v>
          </cell>
          <cell r="Z8198">
            <v>0</v>
          </cell>
        </row>
        <row r="8199">
          <cell r="B8199">
            <v>12</v>
          </cell>
          <cell r="Z8199">
            <v>10</v>
          </cell>
        </row>
        <row r="8200">
          <cell r="B8200">
            <v>12</v>
          </cell>
          <cell r="Z8200">
            <v>10</v>
          </cell>
        </row>
        <row r="8201">
          <cell r="B8201">
            <v>12</v>
          </cell>
          <cell r="Z8201">
            <v>10</v>
          </cell>
        </row>
        <row r="8202">
          <cell r="B8202">
            <v>12</v>
          </cell>
          <cell r="Z8202">
            <v>10</v>
          </cell>
        </row>
        <row r="8203">
          <cell r="B8203">
            <v>12</v>
          </cell>
          <cell r="Z8203">
            <v>10</v>
          </cell>
        </row>
        <row r="8204">
          <cell r="B8204">
            <v>12</v>
          </cell>
          <cell r="Z8204">
            <v>0</v>
          </cell>
        </row>
        <row r="8205">
          <cell r="B8205">
            <v>12</v>
          </cell>
          <cell r="Z8205">
            <v>0</v>
          </cell>
        </row>
        <row r="8206">
          <cell r="B8206">
            <v>12</v>
          </cell>
          <cell r="Z8206">
            <v>0</v>
          </cell>
        </row>
        <row r="8207">
          <cell r="B8207">
            <v>12</v>
          </cell>
          <cell r="Z8207">
            <v>0</v>
          </cell>
        </row>
        <row r="8208">
          <cell r="B8208">
            <v>12</v>
          </cell>
          <cell r="Z8208">
            <v>0</v>
          </cell>
        </row>
        <row r="8209">
          <cell r="B8209">
            <v>12</v>
          </cell>
          <cell r="Z8209">
            <v>0</v>
          </cell>
        </row>
        <row r="8210">
          <cell r="B8210">
            <v>12</v>
          </cell>
          <cell r="Z8210">
            <v>0</v>
          </cell>
        </row>
        <row r="8211">
          <cell r="B8211">
            <v>12</v>
          </cell>
          <cell r="Z8211">
            <v>0</v>
          </cell>
        </row>
        <row r="8212">
          <cell r="B8212">
            <v>12</v>
          </cell>
          <cell r="Z8212">
            <v>0</v>
          </cell>
        </row>
        <row r="8213">
          <cell r="B8213">
            <v>12</v>
          </cell>
          <cell r="Z8213">
            <v>0</v>
          </cell>
        </row>
        <row r="8214">
          <cell r="B8214">
            <v>12</v>
          </cell>
          <cell r="Z8214">
            <v>0</v>
          </cell>
        </row>
        <row r="8215">
          <cell r="B8215">
            <v>12</v>
          </cell>
          <cell r="Z8215">
            <v>0</v>
          </cell>
        </row>
        <row r="8216">
          <cell r="B8216">
            <v>12</v>
          </cell>
          <cell r="Z8216">
            <v>0</v>
          </cell>
        </row>
        <row r="8217">
          <cell r="B8217">
            <v>12</v>
          </cell>
          <cell r="Z8217">
            <v>0</v>
          </cell>
        </row>
        <row r="8218">
          <cell r="B8218">
            <v>12</v>
          </cell>
          <cell r="Z8218">
            <v>0</v>
          </cell>
        </row>
        <row r="8219">
          <cell r="B8219">
            <v>12</v>
          </cell>
          <cell r="Z8219">
            <v>0</v>
          </cell>
        </row>
        <row r="8220">
          <cell r="B8220">
            <v>12</v>
          </cell>
          <cell r="Z8220">
            <v>0</v>
          </cell>
        </row>
        <row r="8221">
          <cell r="B8221">
            <v>12</v>
          </cell>
          <cell r="Z8221">
            <v>0</v>
          </cell>
        </row>
        <row r="8222">
          <cell r="B8222">
            <v>12</v>
          </cell>
          <cell r="Z8222">
            <v>0</v>
          </cell>
        </row>
        <row r="8223">
          <cell r="B8223">
            <v>12</v>
          </cell>
          <cell r="Z8223">
            <v>0</v>
          </cell>
        </row>
        <row r="8224">
          <cell r="B8224">
            <v>12</v>
          </cell>
          <cell r="Z8224">
            <v>0</v>
          </cell>
        </row>
        <row r="8225">
          <cell r="B8225">
            <v>12</v>
          </cell>
          <cell r="Z8225">
            <v>0</v>
          </cell>
        </row>
        <row r="8226">
          <cell r="B8226">
            <v>12</v>
          </cell>
          <cell r="Z8226">
            <v>0</v>
          </cell>
        </row>
        <row r="8227">
          <cell r="B8227">
            <v>12</v>
          </cell>
          <cell r="Z8227">
            <v>0</v>
          </cell>
        </row>
        <row r="8228">
          <cell r="B8228">
            <v>12</v>
          </cell>
          <cell r="Z8228">
            <v>0</v>
          </cell>
        </row>
        <row r="8229">
          <cell r="B8229">
            <v>12</v>
          </cell>
          <cell r="Z8229">
            <v>0</v>
          </cell>
        </row>
        <row r="8230">
          <cell r="B8230">
            <v>12</v>
          </cell>
          <cell r="Z8230">
            <v>0</v>
          </cell>
        </row>
        <row r="8231">
          <cell r="B8231">
            <v>12</v>
          </cell>
          <cell r="Z8231">
            <v>0</v>
          </cell>
        </row>
        <row r="8232">
          <cell r="B8232">
            <v>12</v>
          </cell>
          <cell r="Z8232">
            <v>0</v>
          </cell>
        </row>
        <row r="8233">
          <cell r="B8233">
            <v>12</v>
          </cell>
          <cell r="Z8233">
            <v>0</v>
          </cell>
        </row>
        <row r="8234">
          <cell r="B8234">
            <v>12</v>
          </cell>
          <cell r="Z8234">
            <v>0</v>
          </cell>
        </row>
        <row r="8235">
          <cell r="B8235">
            <v>12</v>
          </cell>
          <cell r="Z8235">
            <v>0</v>
          </cell>
        </row>
        <row r="8236">
          <cell r="B8236">
            <v>12</v>
          </cell>
          <cell r="Z8236">
            <v>0</v>
          </cell>
        </row>
        <row r="8237">
          <cell r="B8237">
            <v>12</v>
          </cell>
          <cell r="Z8237">
            <v>0</v>
          </cell>
        </row>
        <row r="8238">
          <cell r="B8238">
            <v>12</v>
          </cell>
          <cell r="Z8238">
            <v>0</v>
          </cell>
        </row>
        <row r="8239">
          <cell r="B8239">
            <v>12</v>
          </cell>
          <cell r="Z8239">
            <v>0</v>
          </cell>
        </row>
        <row r="8240">
          <cell r="B8240">
            <v>12</v>
          </cell>
          <cell r="Z8240">
            <v>0</v>
          </cell>
        </row>
        <row r="8241">
          <cell r="B8241">
            <v>12</v>
          </cell>
          <cell r="Z8241">
            <v>0</v>
          </cell>
        </row>
        <row r="8242">
          <cell r="B8242">
            <v>12</v>
          </cell>
          <cell r="Z8242">
            <v>0</v>
          </cell>
        </row>
        <row r="8243">
          <cell r="B8243">
            <v>12</v>
          </cell>
          <cell r="Z8243">
            <v>0</v>
          </cell>
        </row>
        <row r="8244">
          <cell r="B8244">
            <v>12</v>
          </cell>
          <cell r="Z8244">
            <v>0</v>
          </cell>
        </row>
        <row r="8245">
          <cell r="B8245">
            <v>12</v>
          </cell>
          <cell r="Z8245">
            <v>0</v>
          </cell>
        </row>
        <row r="8246">
          <cell r="B8246">
            <v>12</v>
          </cell>
          <cell r="Z8246">
            <v>10</v>
          </cell>
        </row>
        <row r="8247">
          <cell r="B8247">
            <v>12</v>
          </cell>
          <cell r="Z8247">
            <v>10</v>
          </cell>
        </row>
        <row r="8248">
          <cell r="B8248">
            <v>12</v>
          </cell>
          <cell r="Z8248">
            <v>10</v>
          </cell>
        </row>
        <row r="8249">
          <cell r="B8249">
            <v>12</v>
          </cell>
          <cell r="Z8249">
            <v>10</v>
          </cell>
        </row>
        <row r="8250">
          <cell r="B8250">
            <v>12</v>
          </cell>
          <cell r="Z8250">
            <v>10</v>
          </cell>
        </row>
        <row r="8251">
          <cell r="B8251">
            <v>12</v>
          </cell>
          <cell r="Z8251">
            <v>10</v>
          </cell>
        </row>
        <row r="8252">
          <cell r="B8252">
            <v>12</v>
          </cell>
          <cell r="Z8252">
            <v>10</v>
          </cell>
        </row>
        <row r="8253">
          <cell r="B8253">
            <v>12</v>
          </cell>
          <cell r="Z8253">
            <v>10</v>
          </cell>
        </row>
        <row r="8254">
          <cell r="B8254">
            <v>12</v>
          </cell>
          <cell r="Z8254">
            <v>10</v>
          </cell>
        </row>
        <row r="8255">
          <cell r="B8255">
            <v>12</v>
          </cell>
          <cell r="Z8255">
            <v>10</v>
          </cell>
        </row>
        <row r="8256">
          <cell r="B8256">
            <v>12</v>
          </cell>
          <cell r="Z8256">
            <v>10</v>
          </cell>
        </row>
        <row r="8257">
          <cell r="B8257">
            <v>12</v>
          </cell>
          <cell r="Z8257">
            <v>10</v>
          </cell>
        </row>
        <row r="8258">
          <cell r="B8258">
            <v>12</v>
          </cell>
          <cell r="Z8258">
            <v>10</v>
          </cell>
        </row>
        <row r="8259">
          <cell r="B8259">
            <v>12</v>
          </cell>
          <cell r="Z8259">
            <v>10</v>
          </cell>
        </row>
        <row r="8260">
          <cell r="B8260">
            <v>12</v>
          </cell>
          <cell r="Z8260">
            <v>10</v>
          </cell>
        </row>
        <row r="8261">
          <cell r="B8261">
            <v>12</v>
          </cell>
          <cell r="Z8261">
            <v>0</v>
          </cell>
        </row>
        <row r="8262">
          <cell r="B8262">
            <v>12</v>
          </cell>
          <cell r="Z8262">
            <v>0</v>
          </cell>
        </row>
        <row r="8263">
          <cell r="B8263">
            <v>12</v>
          </cell>
          <cell r="Z8263">
            <v>0</v>
          </cell>
        </row>
        <row r="8264">
          <cell r="B8264">
            <v>12</v>
          </cell>
          <cell r="Z8264">
            <v>0</v>
          </cell>
        </row>
        <row r="8265">
          <cell r="B8265">
            <v>12</v>
          </cell>
          <cell r="Z8265">
            <v>0</v>
          </cell>
        </row>
        <row r="8266">
          <cell r="B8266">
            <v>12</v>
          </cell>
          <cell r="Z8266">
            <v>0</v>
          </cell>
        </row>
        <row r="8267">
          <cell r="B8267">
            <v>12</v>
          </cell>
          <cell r="Z8267">
            <v>0</v>
          </cell>
        </row>
        <row r="8268">
          <cell r="B8268">
            <v>12</v>
          </cell>
          <cell r="Z8268">
            <v>0</v>
          </cell>
        </row>
        <row r="8269">
          <cell r="B8269">
            <v>12</v>
          </cell>
          <cell r="Z8269">
            <v>0</v>
          </cell>
        </row>
        <row r="8270">
          <cell r="B8270">
            <v>12</v>
          </cell>
          <cell r="Z8270">
            <v>10</v>
          </cell>
        </row>
        <row r="8271">
          <cell r="B8271">
            <v>12</v>
          </cell>
          <cell r="Z8271">
            <v>10</v>
          </cell>
        </row>
        <row r="8272">
          <cell r="B8272">
            <v>12</v>
          </cell>
          <cell r="Z8272">
            <v>10</v>
          </cell>
        </row>
        <row r="8273">
          <cell r="B8273">
            <v>12</v>
          </cell>
          <cell r="Z8273">
            <v>10</v>
          </cell>
        </row>
        <row r="8274">
          <cell r="B8274">
            <v>12</v>
          </cell>
          <cell r="Z8274">
            <v>10</v>
          </cell>
        </row>
        <row r="8275">
          <cell r="B8275">
            <v>12</v>
          </cell>
          <cell r="Z8275">
            <v>10</v>
          </cell>
        </row>
        <row r="8276">
          <cell r="B8276">
            <v>12</v>
          </cell>
          <cell r="Z8276">
            <v>10</v>
          </cell>
        </row>
        <row r="8277">
          <cell r="B8277">
            <v>12</v>
          </cell>
          <cell r="Z8277">
            <v>10</v>
          </cell>
        </row>
        <row r="8278">
          <cell r="B8278">
            <v>12</v>
          </cell>
          <cell r="Z8278">
            <v>10</v>
          </cell>
        </row>
        <row r="8279">
          <cell r="B8279">
            <v>12</v>
          </cell>
          <cell r="Z8279">
            <v>10</v>
          </cell>
        </row>
        <row r="8280">
          <cell r="B8280">
            <v>12</v>
          </cell>
          <cell r="Z8280">
            <v>10</v>
          </cell>
        </row>
        <row r="8281">
          <cell r="B8281">
            <v>12</v>
          </cell>
          <cell r="Z8281">
            <v>10</v>
          </cell>
        </row>
        <row r="8282">
          <cell r="B8282">
            <v>12</v>
          </cell>
          <cell r="Z8282">
            <v>10</v>
          </cell>
        </row>
        <row r="8283">
          <cell r="B8283">
            <v>12</v>
          </cell>
          <cell r="Z8283">
            <v>10</v>
          </cell>
        </row>
        <row r="8284">
          <cell r="B8284">
            <v>12</v>
          </cell>
          <cell r="Z8284">
            <v>10</v>
          </cell>
        </row>
        <row r="8285">
          <cell r="B8285">
            <v>12</v>
          </cell>
          <cell r="Z8285">
            <v>0</v>
          </cell>
        </row>
        <row r="8286">
          <cell r="B8286">
            <v>12</v>
          </cell>
          <cell r="Z8286">
            <v>0</v>
          </cell>
        </row>
        <row r="8287">
          <cell r="B8287">
            <v>12</v>
          </cell>
          <cell r="Z8287">
            <v>0</v>
          </cell>
        </row>
        <row r="8288">
          <cell r="B8288">
            <v>12</v>
          </cell>
          <cell r="Z8288">
            <v>0</v>
          </cell>
        </row>
        <row r="8289">
          <cell r="B8289">
            <v>12</v>
          </cell>
          <cell r="Z8289">
            <v>0</v>
          </cell>
        </row>
        <row r="8290">
          <cell r="B8290">
            <v>12</v>
          </cell>
          <cell r="Z8290">
            <v>0</v>
          </cell>
        </row>
        <row r="8291">
          <cell r="B8291">
            <v>12</v>
          </cell>
          <cell r="Z8291">
            <v>0</v>
          </cell>
        </row>
        <row r="8292">
          <cell r="B8292">
            <v>12</v>
          </cell>
          <cell r="Z8292">
            <v>0</v>
          </cell>
        </row>
        <row r="8293">
          <cell r="B8293">
            <v>12</v>
          </cell>
          <cell r="Z8293">
            <v>0</v>
          </cell>
        </row>
        <row r="8294">
          <cell r="B8294">
            <v>12</v>
          </cell>
          <cell r="Z8294">
            <v>10</v>
          </cell>
        </row>
        <row r="8295">
          <cell r="B8295">
            <v>12</v>
          </cell>
          <cell r="Z8295">
            <v>10</v>
          </cell>
        </row>
        <row r="8296">
          <cell r="B8296">
            <v>12</v>
          </cell>
          <cell r="Z8296">
            <v>10</v>
          </cell>
        </row>
        <row r="8297">
          <cell r="B8297">
            <v>12</v>
          </cell>
          <cell r="Z8297">
            <v>10</v>
          </cell>
        </row>
        <row r="8298">
          <cell r="B8298">
            <v>12</v>
          </cell>
          <cell r="Z8298">
            <v>10</v>
          </cell>
        </row>
        <row r="8299">
          <cell r="B8299">
            <v>12</v>
          </cell>
          <cell r="Z8299">
            <v>10</v>
          </cell>
        </row>
        <row r="8300">
          <cell r="B8300">
            <v>12</v>
          </cell>
          <cell r="Z8300">
            <v>10</v>
          </cell>
        </row>
        <row r="8301">
          <cell r="B8301">
            <v>12</v>
          </cell>
          <cell r="Z8301">
            <v>10</v>
          </cell>
        </row>
        <row r="8302">
          <cell r="B8302">
            <v>12</v>
          </cell>
          <cell r="Z8302">
            <v>10</v>
          </cell>
        </row>
        <row r="8303">
          <cell r="B8303">
            <v>12</v>
          </cell>
          <cell r="Z8303">
            <v>10</v>
          </cell>
        </row>
        <row r="8304">
          <cell r="B8304">
            <v>12</v>
          </cell>
          <cell r="Z8304">
            <v>10</v>
          </cell>
        </row>
        <row r="8305">
          <cell r="B8305">
            <v>12</v>
          </cell>
          <cell r="Z8305">
            <v>10</v>
          </cell>
        </row>
        <row r="8306">
          <cell r="B8306">
            <v>12</v>
          </cell>
          <cell r="Z8306">
            <v>10</v>
          </cell>
        </row>
        <row r="8307">
          <cell r="B8307">
            <v>12</v>
          </cell>
          <cell r="Z8307">
            <v>10</v>
          </cell>
        </row>
        <row r="8308">
          <cell r="B8308">
            <v>12</v>
          </cell>
          <cell r="Z8308">
            <v>10</v>
          </cell>
        </row>
        <row r="8309">
          <cell r="B8309">
            <v>12</v>
          </cell>
          <cell r="Z8309">
            <v>0</v>
          </cell>
        </row>
        <row r="8310">
          <cell r="B8310">
            <v>12</v>
          </cell>
          <cell r="Z8310">
            <v>0</v>
          </cell>
        </row>
        <row r="8311">
          <cell r="B8311">
            <v>12</v>
          </cell>
          <cell r="Z8311">
            <v>0</v>
          </cell>
        </row>
        <row r="8312">
          <cell r="B8312">
            <v>12</v>
          </cell>
          <cell r="Z8312">
            <v>0</v>
          </cell>
        </row>
        <row r="8313">
          <cell r="B8313">
            <v>12</v>
          </cell>
          <cell r="Z8313">
            <v>0</v>
          </cell>
        </row>
        <row r="8314">
          <cell r="B8314">
            <v>12</v>
          </cell>
          <cell r="Z8314">
            <v>0</v>
          </cell>
        </row>
        <row r="8315">
          <cell r="B8315">
            <v>12</v>
          </cell>
          <cell r="Z8315">
            <v>0</v>
          </cell>
        </row>
        <row r="8316">
          <cell r="B8316">
            <v>12</v>
          </cell>
          <cell r="Z8316">
            <v>0</v>
          </cell>
        </row>
        <row r="8317">
          <cell r="B8317">
            <v>12</v>
          </cell>
          <cell r="Z8317">
            <v>0</v>
          </cell>
        </row>
        <row r="8318">
          <cell r="B8318">
            <v>12</v>
          </cell>
          <cell r="Z8318">
            <v>10</v>
          </cell>
        </row>
        <row r="8319">
          <cell r="B8319">
            <v>12</v>
          </cell>
          <cell r="Z8319">
            <v>10</v>
          </cell>
        </row>
        <row r="8320">
          <cell r="B8320">
            <v>12</v>
          </cell>
          <cell r="Z8320">
            <v>10</v>
          </cell>
        </row>
        <row r="8321">
          <cell r="B8321">
            <v>12</v>
          </cell>
          <cell r="Z8321">
            <v>10</v>
          </cell>
        </row>
        <row r="8322">
          <cell r="B8322">
            <v>12</v>
          </cell>
          <cell r="Z8322">
            <v>10</v>
          </cell>
        </row>
        <row r="8323">
          <cell r="B8323">
            <v>12</v>
          </cell>
          <cell r="Z8323">
            <v>10</v>
          </cell>
        </row>
        <row r="8324">
          <cell r="B8324">
            <v>12</v>
          </cell>
          <cell r="Z8324">
            <v>10</v>
          </cell>
        </row>
        <row r="8325">
          <cell r="B8325">
            <v>12</v>
          </cell>
          <cell r="Z8325">
            <v>10</v>
          </cell>
        </row>
        <row r="8326">
          <cell r="B8326">
            <v>12</v>
          </cell>
          <cell r="Z8326">
            <v>10</v>
          </cell>
        </row>
        <row r="8327">
          <cell r="B8327">
            <v>12</v>
          </cell>
          <cell r="Z8327">
            <v>10</v>
          </cell>
        </row>
        <row r="8328">
          <cell r="B8328">
            <v>12</v>
          </cell>
          <cell r="Z8328">
            <v>10</v>
          </cell>
        </row>
        <row r="8329">
          <cell r="B8329">
            <v>12</v>
          </cell>
          <cell r="Z8329">
            <v>10</v>
          </cell>
        </row>
        <row r="8330">
          <cell r="B8330">
            <v>12</v>
          </cell>
          <cell r="Z8330">
            <v>10</v>
          </cell>
        </row>
        <row r="8331">
          <cell r="B8331">
            <v>12</v>
          </cell>
          <cell r="Z8331">
            <v>10</v>
          </cell>
        </row>
        <row r="8332">
          <cell r="B8332">
            <v>12</v>
          </cell>
          <cell r="Z8332">
            <v>10</v>
          </cell>
        </row>
        <row r="8333">
          <cell r="B8333">
            <v>12</v>
          </cell>
          <cell r="Z8333">
            <v>0</v>
          </cell>
        </row>
        <row r="8334">
          <cell r="B8334">
            <v>12</v>
          </cell>
          <cell r="Z8334">
            <v>0</v>
          </cell>
        </row>
        <row r="8335">
          <cell r="B8335">
            <v>12</v>
          </cell>
          <cell r="Z8335">
            <v>0</v>
          </cell>
        </row>
        <row r="8336">
          <cell r="B8336">
            <v>12</v>
          </cell>
          <cell r="Z8336">
            <v>0</v>
          </cell>
        </row>
        <row r="8337">
          <cell r="B8337">
            <v>12</v>
          </cell>
          <cell r="Z8337">
            <v>0</v>
          </cell>
        </row>
        <row r="8338">
          <cell r="B8338">
            <v>12</v>
          </cell>
          <cell r="Z8338">
            <v>0</v>
          </cell>
        </row>
        <row r="8339">
          <cell r="B8339">
            <v>12</v>
          </cell>
          <cell r="Z8339">
            <v>0</v>
          </cell>
        </row>
        <row r="8340">
          <cell r="B8340">
            <v>12</v>
          </cell>
          <cell r="Z8340">
            <v>0</v>
          </cell>
        </row>
        <row r="8341">
          <cell r="B8341">
            <v>12</v>
          </cell>
          <cell r="Z8341">
            <v>0</v>
          </cell>
        </row>
        <row r="8342">
          <cell r="B8342">
            <v>12</v>
          </cell>
          <cell r="Z8342">
            <v>10</v>
          </cell>
        </row>
        <row r="8343">
          <cell r="B8343">
            <v>12</v>
          </cell>
          <cell r="Z8343">
            <v>10</v>
          </cell>
        </row>
        <row r="8344">
          <cell r="B8344">
            <v>12</v>
          </cell>
          <cell r="Z8344">
            <v>10</v>
          </cell>
        </row>
        <row r="8345">
          <cell r="B8345">
            <v>12</v>
          </cell>
          <cell r="Z8345">
            <v>10</v>
          </cell>
        </row>
        <row r="8346">
          <cell r="B8346">
            <v>12</v>
          </cell>
          <cell r="Z8346">
            <v>10</v>
          </cell>
        </row>
        <row r="8347">
          <cell r="B8347">
            <v>12</v>
          </cell>
          <cell r="Z8347">
            <v>10</v>
          </cell>
        </row>
        <row r="8348">
          <cell r="B8348">
            <v>12</v>
          </cell>
          <cell r="Z8348">
            <v>10</v>
          </cell>
        </row>
        <row r="8349">
          <cell r="B8349">
            <v>12</v>
          </cell>
          <cell r="Z8349">
            <v>10</v>
          </cell>
        </row>
        <row r="8350">
          <cell r="B8350">
            <v>12</v>
          </cell>
          <cell r="Z8350">
            <v>10</v>
          </cell>
        </row>
        <row r="8351">
          <cell r="B8351">
            <v>12</v>
          </cell>
          <cell r="Z8351">
            <v>10</v>
          </cell>
        </row>
        <row r="8352">
          <cell r="B8352">
            <v>12</v>
          </cell>
          <cell r="Z8352">
            <v>10</v>
          </cell>
        </row>
        <row r="8353">
          <cell r="B8353">
            <v>12</v>
          </cell>
          <cell r="Z8353">
            <v>10</v>
          </cell>
        </row>
        <row r="8354">
          <cell r="B8354">
            <v>12</v>
          </cell>
          <cell r="Z8354">
            <v>10</v>
          </cell>
        </row>
        <row r="8355">
          <cell r="B8355">
            <v>12</v>
          </cell>
          <cell r="Z8355">
            <v>10</v>
          </cell>
        </row>
        <row r="8356">
          <cell r="B8356">
            <v>12</v>
          </cell>
          <cell r="Z8356">
            <v>10</v>
          </cell>
        </row>
        <row r="8357">
          <cell r="B8357">
            <v>12</v>
          </cell>
          <cell r="Z8357">
            <v>0</v>
          </cell>
        </row>
        <row r="8358">
          <cell r="B8358">
            <v>12</v>
          </cell>
          <cell r="Z8358">
            <v>0</v>
          </cell>
        </row>
        <row r="8359">
          <cell r="B8359">
            <v>12</v>
          </cell>
          <cell r="Z8359">
            <v>0</v>
          </cell>
        </row>
        <row r="8360">
          <cell r="B8360">
            <v>12</v>
          </cell>
          <cell r="Z8360">
            <v>0</v>
          </cell>
        </row>
        <row r="8361">
          <cell r="B8361">
            <v>12</v>
          </cell>
          <cell r="Z8361">
            <v>0</v>
          </cell>
        </row>
        <row r="8362">
          <cell r="B8362">
            <v>12</v>
          </cell>
          <cell r="Z8362">
            <v>0</v>
          </cell>
        </row>
        <row r="8363">
          <cell r="B8363">
            <v>12</v>
          </cell>
          <cell r="Z8363">
            <v>0</v>
          </cell>
        </row>
        <row r="8364">
          <cell r="B8364">
            <v>12</v>
          </cell>
          <cell r="Z8364">
            <v>0</v>
          </cell>
        </row>
        <row r="8365">
          <cell r="B8365">
            <v>12</v>
          </cell>
          <cell r="Z8365">
            <v>0</v>
          </cell>
        </row>
        <row r="8366">
          <cell r="B8366">
            <v>12</v>
          </cell>
          <cell r="Z8366">
            <v>0</v>
          </cell>
        </row>
        <row r="8367">
          <cell r="B8367">
            <v>12</v>
          </cell>
          <cell r="Z8367">
            <v>10</v>
          </cell>
        </row>
        <row r="8368">
          <cell r="B8368">
            <v>12</v>
          </cell>
          <cell r="Z8368">
            <v>10</v>
          </cell>
        </row>
        <row r="8369">
          <cell r="B8369">
            <v>12</v>
          </cell>
          <cell r="Z8369">
            <v>10</v>
          </cell>
        </row>
        <row r="8370">
          <cell r="B8370">
            <v>12</v>
          </cell>
          <cell r="Z8370">
            <v>10</v>
          </cell>
        </row>
        <row r="8371">
          <cell r="B8371">
            <v>12</v>
          </cell>
          <cell r="Z8371">
            <v>10</v>
          </cell>
        </row>
        <row r="8372">
          <cell r="B8372">
            <v>12</v>
          </cell>
          <cell r="Z8372">
            <v>0</v>
          </cell>
        </row>
        <row r="8373">
          <cell r="B8373">
            <v>12</v>
          </cell>
          <cell r="Z8373">
            <v>0</v>
          </cell>
        </row>
        <row r="8374">
          <cell r="B8374">
            <v>12</v>
          </cell>
          <cell r="Z8374">
            <v>0</v>
          </cell>
        </row>
        <row r="8375">
          <cell r="B8375">
            <v>12</v>
          </cell>
          <cell r="Z8375">
            <v>0</v>
          </cell>
        </row>
        <row r="8376">
          <cell r="B8376">
            <v>12</v>
          </cell>
          <cell r="Z8376">
            <v>0</v>
          </cell>
        </row>
        <row r="8377">
          <cell r="B8377">
            <v>12</v>
          </cell>
          <cell r="Z8377">
            <v>0</v>
          </cell>
        </row>
        <row r="8378">
          <cell r="B8378">
            <v>12</v>
          </cell>
          <cell r="Z8378">
            <v>0</v>
          </cell>
        </row>
        <row r="8379">
          <cell r="B8379">
            <v>12</v>
          </cell>
          <cell r="Z8379">
            <v>0</v>
          </cell>
        </row>
        <row r="8380">
          <cell r="B8380">
            <v>12</v>
          </cell>
          <cell r="Z8380">
            <v>0</v>
          </cell>
        </row>
        <row r="8381">
          <cell r="B8381">
            <v>12</v>
          </cell>
          <cell r="Z8381">
            <v>0</v>
          </cell>
        </row>
        <row r="8382">
          <cell r="B8382">
            <v>12</v>
          </cell>
          <cell r="Z8382">
            <v>0</v>
          </cell>
        </row>
        <row r="8383">
          <cell r="B8383">
            <v>12</v>
          </cell>
          <cell r="Z8383">
            <v>0</v>
          </cell>
        </row>
        <row r="8384">
          <cell r="B8384">
            <v>12</v>
          </cell>
          <cell r="Z8384">
            <v>0</v>
          </cell>
        </row>
        <row r="8385">
          <cell r="B8385">
            <v>12</v>
          </cell>
          <cell r="Z8385">
            <v>0</v>
          </cell>
        </row>
        <row r="8386">
          <cell r="B8386">
            <v>12</v>
          </cell>
          <cell r="Z8386">
            <v>0</v>
          </cell>
        </row>
        <row r="8387">
          <cell r="B8387">
            <v>12</v>
          </cell>
          <cell r="Z8387">
            <v>0</v>
          </cell>
        </row>
        <row r="8388">
          <cell r="B8388">
            <v>12</v>
          </cell>
          <cell r="Z8388">
            <v>0</v>
          </cell>
        </row>
        <row r="8389">
          <cell r="B8389">
            <v>12</v>
          </cell>
          <cell r="Z8389">
            <v>0</v>
          </cell>
        </row>
        <row r="8390">
          <cell r="B8390">
            <v>12</v>
          </cell>
          <cell r="Z8390">
            <v>0</v>
          </cell>
        </row>
        <row r="8391">
          <cell r="B8391">
            <v>12</v>
          </cell>
          <cell r="Z8391">
            <v>0</v>
          </cell>
        </row>
        <row r="8392">
          <cell r="B8392">
            <v>12</v>
          </cell>
          <cell r="Z8392">
            <v>0</v>
          </cell>
        </row>
        <row r="8393">
          <cell r="B8393">
            <v>12</v>
          </cell>
          <cell r="Z8393">
            <v>0</v>
          </cell>
        </row>
        <row r="8394">
          <cell r="B8394">
            <v>12</v>
          </cell>
          <cell r="Z8394">
            <v>0</v>
          </cell>
        </row>
        <row r="8395">
          <cell r="B8395">
            <v>12</v>
          </cell>
          <cell r="Z8395">
            <v>0</v>
          </cell>
        </row>
        <row r="8396">
          <cell r="B8396">
            <v>12</v>
          </cell>
          <cell r="Z8396">
            <v>0</v>
          </cell>
        </row>
        <row r="8397">
          <cell r="B8397">
            <v>12</v>
          </cell>
          <cell r="Z8397">
            <v>0</v>
          </cell>
        </row>
        <row r="8398">
          <cell r="B8398">
            <v>12</v>
          </cell>
          <cell r="Z8398">
            <v>0</v>
          </cell>
        </row>
        <row r="8399">
          <cell r="B8399">
            <v>12</v>
          </cell>
          <cell r="Z8399">
            <v>0</v>
          </cell>
        </row>
        <row r="8400">
          <cell r="B8400">
            <v>12</v>
          </cell>
          <cell r="Z8400">
            <v>0</v>
          </cell>
        </row>
        <row r="8401">
          <cell r="B8401">
            <v>12</v>
          </cell>
          <cell r="Z8401">
            <v>0</v>
          </cell>
        </row>
        <row r="8402">
          <cell r="B8402">
            <v>12</v>
          </cell>
          <cell r="Z8402">
            <v>0</v>
          </cell>
        </row>
        <row r="8403">
          <cell r="B8403">
            <v>12</v>
          </cell>
          <cell r="Z8403">
            <v>0</v>
          </cell>
        </row>
        <row r="8404">
          <cell r="B8404">
            <v>12</v>
          </cell>
          <cell r="Z8404">
            <v>0</v>
          </cell>
        </row>
        <row r="8405">
          <cell r="B8405">
            <v>12</v>
          </cell>
          <cell r="Z8405">
            <v>0</v>
          </cell>
        </row>
        <row r="8406">
          <cell r="B8406">
            <v>12</v>
          </cell>
          <cell r="Z8406">
            <v>0</v>
          </cell>
        </row>
        <row r="8407">
          <cell r="B8407">
            <v>12</v>
          </cell>
          <cell r="Z8407">
            <v>0</v>
          </cell>
        </row>
        <row r="8408">
          <cell r="B8408">
            <v>12</v>
          </cell>
          <cell r="Z8408">
            <v>0</v>
          </cell>
        </row>
        <row r="8409">
          <cell r="B8409">
            <v>12</v>
          </cell>
          <cell r="Z8409">
            <v>0</v>
          </cell>
        </row>
        <row r="8410">
          <cell r="B8410">
            <v>12</v>
          </cell>
          <cell r="Z8410">
            <v>0</v>
          </cell>
        </row>
        <row r="8411">
          <cell r="B8411">
            <v>12</v>
          </cell>
          <cell r="Z8411">
            <v>0</v>
          </cell>
        </row>
        <row r="8412">
          <cell r="B8412">
            <v>12</v>
          </cell>
          <cell r="Z8412">
            <v>0</v>
          </cell>
        </row>
        <row r="8413">
          <cell r="B8413">
            <v>12</v>
          </cell>
          <cell r="Z8413">
            <v>0</v>
          </cell>
        </row>
        <row r="8414">
          <cell r="B8414">
            <v>12</v>
          </cell>
          <cell r="Z8414">
            <v>10</v>
          </cell>
        </row>
        <row r="8415">
          <cell r="B8415">
            <v>12</v>
          </cell>
          <cell r="Z8415">
            <v>10</v>
          </cell>
        </row>
        <row r="8416">
          <cell r="B8416">
            <v>12</v>
          </cell>
          <cell r="Z8416">
            <v>10</v>
          </cell>
        </row>
        <row r="8417">
          <cell r="B8417">
            <v>12</v>
          </cell>
          <cell r="Z8417">
            <v>10</v>
          </cell>
        </row>
        <row r="8418">
          <cell r="B8418">
            <v>12</v>
          </cell>
          <cell r="Z8418">
            <v>10</v>
          </cell>
        </row>
        <row r="8419">
          <cell r="B8419">
            <v>12</v>
          </cell>
          <cell r="Z8419">
            <v>10</v>
          </cell>
        </row>
        <row r="8420">
          <cell r="B8420">
            <v>12</v>
          </cell>
          <cell r="Z8420">
            <v>10</v>
          </cell>
        </row>
        <row r="8421">
          <cell r="B8421">
            <v>12</v>
          </cell>
          <cell r="Z8421">
            <v>10</v>
          </cell>
        </row>
        <row r="8422">
          <cell r="B8422">
            <v>12</v>
          </cell>
          <cell r="Z8422">
            <v>10</v>
          </cell>
        </row>
        <row r="8423">
          <cell r="B8423">
            <v>12</v>
          </cell>
          <cell r="Z8423">
            <v>10</v>
          </cell>
        </row>
        <row r="8424">
          <cell r="B8424">
            <v>12</v>
          </cell>
          <cell r="Z8424">
            <v>10</v>
          </cell>
        </row>
        <row r="8425">
          <cell r="B8425">
            <v>12</v>
          </cell>
          <cell r="Z8425">
            <v>10</v>
          </cell>
        </row>
        <row r="8426">
          <cell r="B8426">
            <v>12</v>
          </cell>
          <cell r="Z8426">
            <v>10</v>
          </cell>
        </row>
        <row r="8427">
          <cell r="B8427">
            <v>12</v>
          </cell>
          <cell r="Z8427">
            <v>10</v>
          </cell>
        </row>
        <row r="8428">
          <cell r="B8428">
            <v>12</v>
          </cell>
          <cell r="Z8428">
            <v>10</v>
          </cell>
        </row>
        <row r="8429">
          <cell r="B8429">
            <v>12</v>
          </cell>
          <cell r="Z8429">
            <v>0</v>
          </cell>
        </row>
        <row r="8430">
          <cell r="B8430">
            <v>12</v>
          </cell>
          <cell r="Z8430">
            <v>0</v>
          </cell>
        </row>
        <row r="8431">
          <cell r="B8431">
            <v>12</v>
          </cell>
          <cell r="Z8431">
            <v>0</v>
          </cell>
        </row>
        <row r="8432">
          <cell r="B8432">
            <v>12</v>
          </cell>
          <cell r="Z8432">
            <v>0</v>
          </cell>
        </row>
        <row r="8433">
          <cell r="B8433">
            <v>12</v>
          </cell>
          <cell r="Z8433">
            <v>0</v>
          </cell>
        </row>
        <row r="8434">
          <cell r="B8434">
            <v>12</v>
          </cell>
          <cell r="Z8434">
            <v>0</v>
          </cell>
        </row>
        <row r="8435">
          <cell r="B8435">
            <v>12</v>
          </cell>
          <cell r="Z8435">
            <v>0</v>
          </cell>
        </row>
        <row r="8436">
          <cell r="B8436">
            <v>12</v>
          </cell>
          <cell r="Z8436">
            <v>0</v>
          </cell>
        </row>
        <row r="8437">
          <cell r="B8437">
            <v>12</v>
          </cell>
          <cell r="Z8437">
            <v>0</v>
          </cell>
        </row>
        <row r="8438">
          <cell r="B8438">
            <v>12</v>
          </cell>
          <cell r="Z8438">
            <v>10</v>
          </cell>
        </row>
        <row r="8439">
          <cell r="B8439">
            <v>12</v>
          </cell>
          <cell r="Z8439">
            <v>10</v>
          </cell>
        </row>
        <row r="8440">
          <cell r="B8440">
            <v>12</v>
          </cell>
          <cell r="Z8440">
            <v>10</v>
          </cell>
        </row>
        <row r="8441">
          <cell r="B8441">
            <v>12</v>
          </cell>
          <cell r="Z8441">
            <v>10</v>
          </cell>
        </row>
        <row r="8442">
          <cell r="B8442">
            <v>12</v>
          </cell>
          <cell r="Z8442">
            <v>10</v>
          </cell>
        </row>
        <row r="8443">
          <cell r="B8443">
            <v>12</v>
          </cell>
          <cell r="Z8443">
            <v>10</v>
          </cell>
        </row>
        <row r="8444">
          <cell r="B8444">
            <v>12</v>
          </cell>
          <cell r="Z8444">
            <v>10</v>
          </cell>
        </row>
        <row r="8445">
          <cell r="B8445">
            <v>12</v>
          </cell>
          <cell r="Z8445">
            <v>10</v>
          </cell>
        </row>
        <row r="8446">
          <cell r="B8446">
            <v>12</v>
          </cell>
          <cell r="Z8446">
            <v>10</v>
          </cell>
        </row>
        <row r="8447">
          <cell r="B8447">
            <v>12</v>
          </cell>
          <cell r="Z8447">
            <v>10</v>
          </cell>
        </row>
        <row r="8448">
          <cell r="B8448">
            <v>12</v>
          </cell>
          <cell r="Z8448">
            <v>10</v>
          </cell>
        </row>
        <row r="8449">
          <cell r="B8449">
            <v>12</v>
          </cell>
          <cell r="Z8449">
            <v>10</v>
          </cell>
        </row>
        <row r="8450">
          <cell r="B8450">
            <v>12</v>
          </cell>
          <cell r="Z8450">
            <v>10</v>
          </cell>
        </row>
        <row r="8451">
          <cell r="B8451">
            <v>12</v>
          </cell>
          <cell r="Z8451">
            <v>10</v>
          </cell>
        </row>
        <row r="8452">
          <cell r="B8452">
            <v>12</v>
          </cell>
          <cell r="Z8452">
            <v>10</v>
          </cell>
        </row>
        <row r="8453">
          <cell r="B8453">
            <v>12</v>
          </cell>
          <cell r="Z8453">
            <v>0</v>
          </cell>
        </row>
        <row r="8454">
          <cell r="B8454">
            <v>12</v>
          </cell>
          <cell r="Z8454">
            <v>0</v>
          </cell>
        </row>
        <row r="8455">
          <cell r="B8455">
            <v>12</v>
          </cell>
          <cell r="Z8455">
            <v>0</v>
          </cell>
        </row>
        <row r="8456">
          <cell r="B8456">
            <v>12</v>
          </cell>
          <cell r="Z8456">
            <v>0</v>
          </cell>
        </row>
        <row r="8457">
          <cell r="B8457">
            <v>12</v>
          </cell>
          <cell r="Z8457">
            <v>0</v>
          </cell>
        </row>
        <row r="8458">
          <cell r="B8458">
            <v>12</v>
          </cell>
          <cell r="Z8458">
            <v>0</v>
          </cell>
        </row>
        <row r="8459">
          <cell r="B8459">
            <v>12</v>
          </cell>
          <cell r="Z8459">
            <v>0</v>
          </cell>
        </row>
        <row r="8460">
          <cell r="B8460">
            <v>12</v>
          </cell>
          <cell r="Z8460">
            <v>0</v>
          </cell>
        </row>
        <row r="8461">
          <cell r="B8461">
            <v>12</v>
          </cell>
          <cell r="Z8461">
            <v>0</v>
          </cell>
        </row>
        <row r="8462">
          <cell r="B8462">
            <v>12</v>
          </cell>
          <cell r="Z8462">
            <v>10</v>
          </cell>
        </row>
        <row r="8463">
          <cell r="B8463">
            <v>12</v>
          </cell>
          <cell r="Z8463">
            <v>10</v>
          </cell>
        </row>
        <row r="8464">
          <cell r="B8464">
            <v>12</v>
          </cell>
          <cell r="Z8464">
            <v>10</v>
          </cell>
        </row>
        <row r="8465">
          <cell r="B8465">
            <v>12</v>
          </cell>
          <cell r="Z8465">
            <v>10</v>
          </cell>
        </row>
        <row r="8466">
          <cell r="B8466">
            <v>12</v>
          </cell>
          <cell r="Z8466">
            <v>10</v>
          </cell>
        </row>
        <row r="8467">
          <cell r="B8467">
            <v>12</v>
          </cell>
          <cell r="Z8467">
            <v>10</v>
          </cell>
        </row>
        <row r="8468">
          <cell r="B8468">
            <v>12</v>
          </cell>
          <cell r="Z8468">
            <v>10</v>
          </cell>
        </row>
        <row r="8469">
          <cell r="B8469">
            <v>12</v>
          </cell>
          <cell r="Z8469">
            <v>10</v>
          </cell>
        </row>
        <row r="8470">
          <cell r="B8470">
            <v>12</v>
          </cell>
          <cell r="Z8470">
            <v>10</v>
          </cell>
        </row>
        <row r="8471">
          <cell r="B8471">
            <v>12</v>
          </cell>
          <cell r="Z8471">
            <v>10</v>
          </cell>
        </row>
        <row r="8472">
          <cell r="B8472">
            <v>12</v>
          </cell>
          <cell r="Z8472">
            <v>10</v>
          </cell>
        </row>
        <row r="8473">
          <cell r="B8473">
            <v>12</v>
          </cell>
          <cell r="Z8473">
            <v>10</v>
          </cell>
        </row>
        <row r="8474">
          <cell r="B8474">
            <v>12</v>
          </cell>
          <cell r="Z8474">
            <v>10</v>
          </cell>
        </row>
        <row r="8475">
          <cell r="B8475">
            <v>12</v>
          </cell>
          <cell r="Z8475">
            <v>10</v>
          </cell>
        </row>
        <row r="8476">
          <cell r="B8476">
            <v>12</v>
          </cell>
          <cell r="Z8476">
            <v>10</v>
          </cell>
        </row>
        <row r="8477">
          <cell r="B8477">
            <v>12</v>
          </cell>
          <cell r="Z8477">
            <v>0</v>
          </cell>
        </row>
        <row r="8478">
          <cell r="B8478">
            <v>12</v>
          </cell>
          <cell r="Z8478">
            <v>0</v>
          </cell>
        </row>
        <row r="8479">
          <cell r="B8479">
            <v>12</v>
          </cell>
          <cell r="Z8479">
            <v>0</v>
          </cell>
        </row>
        <row r="8480">
          <cell r="B8480">
            <v>12</v>
          </cell>
          <cell r="Z8480">
            <v>0</v>
          </cell>
        </row>
        <row r="8481">
          <cell r="B8481">
            <v>12</v>
          </cell>
          <cell r="Z8481">
            <v>0</v>
          </cell>
        </row>
        <row r="8482">
          <cell r="B8482">
            <v>12</v>
          </cell>
          <cell r="Z8482">
            <v>0</v>
          </cell>
        </row>
        <row r="8483">
          <cell r="B8483">
            <v>12</v>
          </cell>
          <cell r="Z8483">
            <v>0</v>
          </cell>
        </row>
        <row r="8484">
          <cell r="B8484">
            <v>12</v>
          </cell>
          <cell r="Z8484">
            <v>0</v>
          </cell>
        </row>
        <row r="8485">
          <cell r="B8485">
            <v>12</v>
          </cell>
          <cell r="Z8485">
            <v>0</v>
          </cell>
        </row>
        <row r="8486">
          <cell r="B8486">
            <v>12</v>
          </cell>
          <cell r="Z8486">
            <v>10</v>
          </cell>
        </row>
        <row r="8487">
          <cell r="B8487">
            <v>12</v>
          </cell>
          <cell r="Z8487">
            <v>10</v>
          </cell>
        </row>
        <row r="8488">
          <cell r="B8488">
            <v>12</v>
          </cell>
          <cell r="Z8488">
            <v>10</v>
          </cell>
        </row>
        <row r="8489">
          <cell r="B8489">
            <v>12</v>
          </cell>
          <cell r="Z8489">
            <v>10</v>
          </cell>
        </row>
        <row r="8490">
          <cell r="B8490">
            <v>12</v>
          </cell>
          <cell r="Z8490">
            <v>10</v>
          </cell>
        </row>
        <row r="8491">
          <cell r="B8491">
            <v>12</v>
          </cell>
          <cell r="Z8491">
            <v>10</v>
          </cell>
        </row>
        <row r="8492">
          <cell r="B8492">
            <v>12</v>
          </cell>
          <cell r="Z8492">
            <v>10</v>
          </cell>
        </row>
        <row r="8493">
          <cell r="B8493">
            <v>12</v>
          </cell>
          <cell r="Z8493">
            <v>10</v>
          </cell>
        </row>
        <row r="8494">
          <cell r="B8494">
            <v>12</v>
          </cell>
          <cell r="Z8494">
            <v>10</v>
          </cell>
        </row>
        <row r="8495">
          <cell r="B8495">
            <v>12</v>
          </cell>
          <cell r="Z8495">
            <v>10</v>
          </cell>
        </row>
        <row r="8496">
          <cell r="B8496">
            <v>12</v>
          </cell>
          <cell r="Z8496">
            <v>10</v>
          </cell>
        </row>
        <row r="8497">
          <cell r="B8497">
            <v>12</v>
          </cell>
          <cell r="Z8497">
            <v>10</v>
          </cell>
        </row>
        <row r="8498">
          <cell r="B8498">
            <v>12</v>
          </cell>
          <cell r="Z8498">
            <v>10</v>
          </cell>
        </row>
        <row r="8499">
          <cell r="B8499">
            <v>12</v>
          </cell>
          <cell r="Z8499">
            <v>10</v>
          </cell>
        </row>
        <row r="8500">
          <cell r="B8500">
            <v>12</v>
          </cell>
          <cell r="Z8500">
            <v>10</v>
          </cell>
        </row>
        <row r="8501">
          <cell r="B8501">
            <v>12</v>
          </cell>
          <cell r="Z8501">
            <v>0</v>
          </cell>
        </row>
        <row r="8502">
          <cell r="B8502">
            <v>12</v>
          </cell>
          <cell r="Z8502">
            <v>0</v>
          </cell>
        </row>
        <row r="8503">
          <cell r="B8503">
            <v>12</v>
          </cell>
          <cell r="Z8503">
            <v>0</v>
          </cell>
        </row>
        <row r="8504">
          <cell r="B8504">
            <v>12</v>
          </cell>
          <cell r="Z8504">
            <v>0</v>
          </cell>
        </row>
        <row r="8505">
          <cell r="B8505">
            <v>12</v>
          </cell>
          <cell r="Z8505">
            <v>0</v>
          </cell>
        </row>
        <row r="8506">
          <cell r="B8506">
            <v>12</v>
          </cell>
          <cell r="Z8506">
            <v>0</v>
          </cell>
        </row>
        <row r="8507">
          <cell r="B8507">
            <v>12</v>
          </cell>
          <cell r="Z8507">
            <v>0</v>
          </cell>
        </row>
        <row r="8508">
          <cell r="B8508">
            <v>12</v>
          </cell>
          <cell r="Z8508">
            <v>0</v>
          </cell>
        </row>
        <row r="8509">
          <cell r="B8509">
            <v>12</v>
          </cell>
          <cell r="Z8509">
            <v>0</v>
          </cell>
        </row>
        <row r="8510">
          <cell r="B8510">
            <v>12</v>
          </cell>
          <cell r="Z8510">
            <v>10</v>
          </cell>
        </row>
        <row r="8511">
          <cell r="B8511">
            <v>12</v>
          </cell>
          <cell r="Z8511">
            <v>10</v>
          </cell>
        </row>
        <row r="8512">
          <cell r="B8512">
            <v>12</v>
          </cell>
          <cell r="Z8512">
            <v>10</v>
          </cell>
        </row>
        <row r="8513">
          <cell r="B8513">
            <v>12</v>
          </cell>
          <cell r="Z8513">
            <v>10</v>
          </cell>
        </row>
        <row r="8514">
          <cell r="B8514">
            <v>12</v>
          </cell>
          <cell r="Z8514">
            <v>10</v>
          </cell>
        </row>
        <row r="8515">
          <cell r="B8515">
            <v>12</v>
          </cell>
          <cell r="Z8515">
            <v>10</v>
          </cell>
        </row>
        <row r="8516">
          <cell r="B8516">
            <v>12</v>
          </cell>
          <cell r="Z8516">
            <v>10</v>
          </cell>
        </row>
        <row r="8517">
          <cell r="B8517">
            <v>12</v>
          </cell>
          <cell r="Z8517">
            <v>10</v>
          </cell>
        </row>
        <row r="8518">
          <cell r="B8518">
            <v>12</v>
          </cell>
          <cell r="Z8518">
            <v>10</v>
          </cell>
        </row>
        <row r="8519">
          <cell r="B8519">
            <v>12</v>
          </cell>
          <cell r="Z8519">
            <v>10</v>
          </cell>
        </row>
        <row r="8520">
          <cell r="B8520">
            <v>12</v>
          </cell>
          <cell r="Z8520">
            <v>10</v>
          </cell>
        </row>
        <row r="8521">
          <cell r="B8521">
            <v>12</v>
          </cell>
          <cell r="Z8521">
            <v>10</v>
          </cell>
        </row>
        <row r="8522">
          <cell r="B8522">
            <v>12</v>
          </cell>
          <cell r="Z8522">
            <v>10</v>
          </cell>
        </row>
        <row r="8523">
          <cell r="B8523">
            <v>12</v>
          </cell>
          <cell r="Z8523">
            <v>10</v>
          </cell>
        </row>
        <row r="8524">
          <cell r="B8524">
            <v>12</v>
          </cell>
          <cell r="Z8524">
            <v>10</v>
          </cell>
        </row>
        <row r="8525">
          <cell r="B8525">
            <v>12</v>
          </cell>
          <cell r="Z8525">
            <v>0</v>
          </cell>
        </row>
        <row r="8526">
          <cell r="B8526">
            <v>12</v>
          </cell>
          <cell r="Z8526">
            <v>0</v>
          </cell>
        </row>
        <row r="8527">
          <cell r="B8527">
            <v>12</v>
          </cell>
          <cell r="Z8527">
            <v>0</v>
          </cell>
        </row>
        <row r="8528">
          <cell r="B8528">
            <v>12</v>
          </cell>
          <cell r="Z8528">
            <v>0</v>
          </cell>
        </row>
        <row r="8529">
          <cell r="B8529">
            <v>12</v>
          </cell>
          <cell r="Z8529">
            <v>0</v>
          </cell>
        </row>
        <row r="8530">
          <cell r="B8530">
            <v>12</v>
          </cell>
          <cell r="Z8530">
            <v>0</v>
          </cell>
        </row>
        <row r="8531">
          <cell r="B8531">
            <v>12</v>
          </cell>
          <cell r="Z8531">
            <v>0</v>
          </cell>
        </row>
        <row r="8532">
          <cell r="B8532">
            <v>12</v>
          </cell>
          <cell r="Z8532">
            <v>0</v>
          </cell>
        </row>
        <row r="8533">
          <cell r="B8533">
            <v>12</v>
          </cell>
          <cell r="Z8533">
            <v>0</v>
          </cell>
        </row>
        <row r="8534">
          <cell r="B8534">
            <v>12</v>
          </cell>
          <cell r="Z8534">
            <v>0</v>
          </cell>
        </row>
        <row r="8535">
          <cell r="B8535">
            <v>12</v>
          </cell>
          <cell r="Z8535">
            <v>10</v>
          </cell>
        </row>
        <row r="8536">
          <cell r="B8536">
            <v>12</v>
          </cell>
          <cell r="Z8536">
            <v>10</v>
          </cell>
        </row>
        <row r="8537">
          <cell r="B8537">
            <v>12</v>
          </cell>
          <cell r="Z8537">
            <v>10</v>
          </cell>
        </row>
        <row r="8538">
          <cell r="B8538">
            <v>12</v>
          </cell>
          <cell r="Z8538">
            <v>10</v>
          </cell>
        </row>
        <row r="8539">
          <cell r="B8539">
            <v>12</v>
          </cell>
          <cell r="Z8539">
            <v>10</v>
          </cell>
        </row>
        <row r="8540">
          <cell r="B8540">
            <v>12</v>
          </cell>
          <cell r="Z8540">
            <v>0</v>
          </cell>
        </row>
        <row r="8541">
          <cell r="B8541">
            <v>12</v>
          </cell>
          <cell r="Z8541">
            <v>0</v>
          </cell>
        </row>
        <row r="8542">
          <cell r="B8542">
            <v>12</v>
          </cell>
          <cell r="Z8542">
            <v>0</v>
          </cell>
        </row>
        <row r="8543">
          <cell r="B8543">
            <v>12</v>
          </cell>
          <cell r="Z8543">
            <v>0</v>
          </cell>
        </row>
        <row r="8544">
          <cell r="B8544">
            <v>12</v>
          </cell>
          <cell r="Z8544">
            <v>0</v>
          </cell>
        </row>
        <row r="8545">
          <cell r="B8545">
            <v>12</v>
          </cell>
          <cell r="Z8545">
            <v>0</v>
          </cell>
        </row>
        <row r="8546">
          <cell r="B8546">
            <v>12</v>
          </cell>
          <cell r="Z8546">
            <v>0</v>
          </cell>
        </row>
        <row r="8547">
          <cell r="B8547">
            <v>12</v>
          </cell>
          <cell r="Z8547">
            <v>0</v>
          </cell>
        </row>
        <row r="8548">
          <cell r="B8548">
            <v>12</v>
          </cell>
          <cell r="Z8548">
            <v>0</v>
          </cell>
        </row>
        <row r="8549">
          <cell r="B8549">
            <v>12</v>
          </cell>
          <cell r="Z8549">
            <v>0</v>
          </cell>
        </row>
        <row r="8550">
          <cell r="B8550">
            <v>12</v>
          </cell>
          <cell r="Z8550">
            <v>0</v>
          </cell>
        </row>
        <row r="8551">
          <cell r="B8551">
            <v>12</v>
          </cell>
          <cell r="Z8551">
            <v>0</v>
          </cell>
        </row>
        <row r="8552">
          <cell r="B8552">
            <v>12</v>
          </cell>
          <cell r="Z8552">
            <v>0</v>
          </cell>
        </row>
        <row r="8553">
          <cell r="B8553">
            <v>12</v>
          </cell>
          <cell r="Z8553">
            <v>0</v>
          </cell>
        </row>
        <row r="8554">
          <cell r="B8554">
            <v>12</v>
          </cell>
          <cell r="Z8554">
            <v>0</v>
          </cell>
        </row>
        <row r="8555">
          <cell r="B8555">
            <v>12</v>
          </cell>
          <cell r="Z8555">
            <v>0</v>
          </cell>
        </row>
        <row r="8556">
          <cell r="B8556">
            <v>12</v>
          </cell>
          <cell r="Z8556">
            <v>0</v>
          </cell>
        </row>
        <row r="8557">
          <cell r="B8557">
            <v>12</v>
          </cell>
          <cell r="Z8557">
            <v>0</v>
          </cell>
        </row>
        <row r="8558">
          <cell r="B8558">
            <v>12</v>
          </cell>
          <cell r="Z8558">
            <v>0</v>
          </cell>
        </row>
        <row r="8559">
          <cell r="B8559">
            <v>12</v>
          </cell>
          <cell r="Z8559">
            <v>0</v>
          </cell>
        </row>
        <row r="8560">
          <cell r="B8560">
            <v>12</v>
          </cell>
          <cell r="Z8560">
            <v>0</v>
          </cell>
        </row>
        <row r="8561">
          <cell r="B8561">
            <v>12</v>
          </cell>
          <cell r="Z8561">
            <v>0</v>
          </cell>
        </row>
        <row r="8562">
          <cell r="B8562">
            <v>12</v>
          </cell>
          <cell r="Z8562">
            <v>0</v>
          </cell>
        </row>
        <row r="8563">
          <cell r="B8563">
            <v>12</v>
          </cell>
          <cell r="Z8563">
            <v>0</v>
          </cell>
        </row>
        <row r="8564">
          <cell r="B8564">
            <v>12</v>
          </cell>
          <cell r="Z8564">
            <v>0</v>
          </cell>
        </row>
        <row r="8565">
          <cell r="B8565">
            <v>12</v>
          </cell>
          <cell r="Z8565">
            <v>0</v>
          </cell>
        </row>
        <row r="8566">
          <cell r="B8566">
            <v>12</v>
          </cell>
          <cell r="Z8566">
            <v>0</v>
          </cell>
        </row>
        <row r="8567">
          <cell r="B8567">
            <v>12</v>
          </cell>
          <cell r="Z8567">
            <v>0</v>
          </cell>
        </row>
        <row r="8568">
          <cell r="B8568">
            <v>12</v>
          </cell>
          <cell r="Z8568">
            <v>0</v>
          </cell>
        </row>
        <row r="8569">
          <cell r="B8569">
            <v>12</v>
          </cell>
          <cell r="Z8569">
            <v>0</v>
          </cell>
        </row>
        <row r="8570">
          <cell r="B8570">
            <v>12</v>
          </cell>
          <cell r="Z8570">
            <v>0</v>
          </cell>
        </row>
        <row r="8571">
          <cell r="B8571">
            <v>12</v>
          </cell>
          <cell r="Z8571">
            <v>0</v>
          </cell>
        </row>
        <row r="8572">
          <cell r="B8572">
            <v>12</v>
          </cell>
          <cell r="Z8572">
            <v>0</v>
          </cell>
        </row>
        <row r="8573">
          <cell r="B8573">
            <v>12</v>
          </cell>
          <cell r="Z8573">
            <v>0</v>
          </cell>
        </row>
        <row r="8574">
          <cell r="B8574">
            <v>12</v>
          </cell>
          <cell r="Z8574">
            <v>0</v>
          </cell>
        </row>
        <row r="8575">
          <cell r="B8575">
            <v>12</v>
          </cell>
          <cell r="Z8575">
            <v>0</v>
          </cell>
        </row>
        <row r="8576">
          <cell r="B8576">
            <v>12</v>
          </cell>
          <cell r="Z8576">
            <v>0</v>
          </cell>
        </row>
        <row r="8577">
          <cell r="B8577">
            <v>12</v>
          </cell>
          <cell r="Z8577">
            <v>0</v>
          </cell>
        </row>
        <row r="8578">
          <cell r="B8578">
            <v>12</v>
          </cell>
          <cell r="Z8578">
            <v>0</v>
          </cell>
        </row>
        <row r="8579">
          <cell r="B8579">
            <v>12</v>
          </cell>
          <cell r="Z8579">
            <v>0</v>
          </cell>
        </row>
        <row r="8580">
          <cell r="B8580">
            <v>12</v>
          </cell>
          <cell r="Z8580">
            <v>0</v>
          </cell>
        </row>
        <row r="8581">
          <cell r="B8581">
            <v>12</v>
          </cell>
          <cell r="Z8581">
            <v>0</v>
          </cell>
        </row>
        <row r="8582">
          <cell r="B8582">
            <v>12</v>
          </cell>
          <cell r="Z8582">
            <v>10</v>
          </cell>
        </row>
        <row r="8583">
          <cell r="B8583">
            <v>12</v>
          </cell>
          <cell r="Z8583">
            <v>10</v>
          </cell>
        </row>
        <row r="8584">
          <cell r="B8584">
            <v>12</v>
          </cell>
          <cell r="Z8584">
            <v>10</v>
          </cell>
        </row>
        <row r="8585">
          <cell r="B8585">
            <v>12</v>
          </cell>
          <cell r="Z8585">
            <v>10</v>
          </cell>
        </row>
        <row r="8586">
          <cell r="B8586">
            <v>12</v>
          </cell>
          <cell r="Z8586">
            <v>10</v>
          </cell>
        </row>
        <row r="8587">
          <cell r="B8587">
            <v>12</v>
          </cell>
          <cell r="Z8587">
            <v>10</v>
          </cell>
        </row>
        <row r="8588">
          <cell r="B8588">
            <v>12</v>
          </cell>
          <cell r="Z8588">
            <v>10</v>
          </cell>
        </row>
        <row r="8589">
          <cell r="B8589">
            <v>12</v>
          </cell>
          <cell r="Z8589">
            <v>10</v>
          </cell>
        </row>
        <row r="8590">
          <cell r="B8590">
            <v>12</v>
          </cell>
          <cell r="Z8590">
            <v>10</v>
          </cell>
        </row>
        <row r="8591">
          <cell r="B8591">
            <v>12</v>
          </cell>
          <cell r="Z8591">
            <v>10</v>
          </cell>
        </row>
        <row r="8592">
          <cell r="B8592">
            <v>12</v>
          </cell>
          <cell r="Z8592">
            <v>10</v>
          </cell>
        </row>
        <row r="8593">
          <cell r="B8593">
            <v>12</v>
          </cell>
          <cell r="Z8593">
            <v>10</v>
          </cell>
        </row>
        <row r="8594">
          <cell r="B8594">
            <v>12</v>
          </cell>
          <cell r="Z8594">
            <v>10</v>
          </cell>
        </row>
        <row r="8595">
          <cell r="B8595">
            <v>12</v>
          </cell>
          <cell r="Z8595">
            <v>10</v>
          </cell>
        </row>
        <row r="8596">
          <cell r="B8596">
            <v>12</v>
          </cell>
          <cell r="Z8596">
            <v>10</v>
          </cell>
        </row>
        <row r="8597">
          <cell r="B8597">
            <v>12</v>
          </cell>
          <cell r="Z8597">
            <v>0</v>
          </cell>
        </row>
        <row r="8598">
          <cell r="B8598">
            <v>12</v>
          </cell>
          <cell r="Z8598">
            <v>0</v>
          </cell>
        </row>
        <row r="8599">
          <cell r="B8599">
            <v>12</v>
          </cell>
          <cell r="Z8599">
            <v>0</v>
          </cell>
        </row>
        <row r="8600">
          <cell r="B8600">
            <v>12</v>
          </cell>
          <cell r="Z8600">
            <v>0</v>
          </cell>
        </row>
        <row r="8601">
          <cell r="B8601">
            <v>12</v>
          </cell>
          <cell r="Z8601">
            <v>0</v>
          </cell>
        </row>
        <row r="8602">
          <cell r="B8602">
            <v>12</v>
          </cell>
          <cell r="Z8602">
            <v>0</v>
          </cell>
        </row>
        <row r="8603">
          <cell r="B8603">
            <v>12</v>
          </cell>
          <cell r="Z8603">
            <v>0</v>
          </cell>
        </row>
        <row r="8604">
          <cell r="B8604">
            <v>12</v>
          </cell>
          <cell r="Z8604">
            <v>0</v>
          </cell>
        </row>
        <row r="8605">
          <cell r="B8605">
            <v>12</v>
          </cell>
          <cell r="Z8605">
            <v>0</v>
          </cell>
        </row>
        <row r="8606">
          <cell r="B8606">
            <v>12</v>
          </cell>
          <cell r="Z8606">
            <v>0</v>
          </cell>
        </row>
        <row r="8607">
          <cell r="B8607">
            <v>12</v>
          </cell>
          <cell r="Z8607">
            <v>0</v>
          </cell>
        </row>
        <row r="8608">
          <cell r="B8608">
            <v>12</v>
          </cell>
          <cell r="Z8608">
            <v>0</v>
          </cell>
        </row>
        <row r="8609">
          <cell r="B8609">
            <v>12</v>
          </cell>
          <cell r="Z8609">
            <v>0</v>
          </cell>
        </row>
        <row r="8610">
          <cell r="B8610">
            <v>12</v>
          </cell>
          <cell r="Z8610">
            <v>0</v>
          </cell>
        </row>
        <row r="8611">
          <cell r="B8611">
            <v>12</v>
          </cell>
          <cell r="Z8611">
            <v>0</v>
          </cell>
        </row>
        <row r="8612">
          <cell r="B8612">
            <v>12</v>
          </cell>
          <cell r="Z8612">
            <v>0</v>
          </cell>
        </row>
        <row r="8613">
          <cell r="B8613">
            <v>12</v>
          </cell>
          <cell r="Z8613">
            <v>0</v>
          </cell>
        </row>
        <row r="8614">
          <cell r="B8614">
            <v>12</v>
          </cell>
          <cell r="Z8614">
            <v>0</v>
          </cell>
        </row>
        <row r="8615">
          <cell r="B8615">
            <v>12</v>
          </cell>
          <cell r="Z8615">
            <v>0</v>
          </cell>
        </row>
        <row r="8616">
          <cell r="B8616">
            <v>12</v>
          </cell>
          <cell r="Z8616">
            <v>0</v>
          </cell>
        </row>
        <row r="8617">
          <cell r="B8617">
            <v>12</v>
          </cell>
          <cell r="Z8617">
            <v>0</v>
          </cell>
        </row>
        <row r="8618">
          <cell r="B8618">
            <v>12</v>
          </cell>
          <cell r="Z8618">
            <v>0</v>
          </cell>
        </row>
        <row r="8619">
          <cell r="B8619">
            <v>12</v>
          </cell>
          <cell r="Z8619">
            <v>0</v>
          </cell>
        </row>
        <row r="8620">
          <cell r="B8620">
            <v>12</v>
          </cell>
          <cell r="Z8620">
            <v>0</v>
          </cell>
        </row>
        <row r="8621">
          <cell r="B8621">
            <v>12</v>
          </cell>
          <cell r="Z8621">
            <v>0</v>
          </cell>
        </row>
        <row r="8622">
          <cell r="B8622">
            <v>12</v>
          </cell>
          <cell r="Z8622">
            <v>0</v>
          </cell>
        </row>
        <row r="8623">
          <cell r="B8623">
            <v>12</v>
          </cell>
          <cell r="Z8623">
            <v>0</v>
          </cell>
        </row>
        <row r="8624">
          <cell r="B8624">
            <v>12</v>
          </cell>
          <cell r="Z8624">
            <v>0</v>
          </cell>
        </row>
        <row r="8625">
          <cell r="B8625">
            <v>12</v>
          </cell>
          <cell r="Z8625">
            <v>0</v>
          </cell>
        </row>
        <row r="8626">
          <cell r="B8626">
            <v>12</v>
          </cell>
          <cell r="Z8626">
            <v>0</v>
          </cell>
        </row>
        <row r="8627">
          <cell r="B8627">
            <v>12</v>
          </cell>
          <cell r="Z8627">
            <v>0</v>
          </cell>
        </row>
        <row r="8628">
          <cell r="B8628">
            <v>12</v>
          </cell>
          <cell r="Z8628">
            <v>0</v>
          </cell>
        </row>
        <row r="8629">
          <cell r="B8629">
            <v>12</v>
          </cell>
          <cell r="Z8629">
            <v>0</v>
          </cell>
        </row>
        <row r="8630">
          <cell r="B8630">
            <v>12</v>
          </cell>
          <cell r="Z8630">
            <v>0</v>
          </cell>
        </row>
        <row r="8631">
          <cell r="B8631">
            <v>12</v>
          </cell>
          <cell r="Z8631">
            <v>0</v>
          </cell>
        </row>
        <row r="8632">
          <cell r="B8632">
            <v>12</v>
          </cell>
          <cell r="Z8632">
            <v>0</v>
          </cell>
        </row>
        <row r="8633">
          <cell r="B8633">
            <v>12</v>
          </cell>
          <cell r="Z8633">
            <v>0</v>
          </cell>
        </row>
        <row r="8634">
          <cell r="B8634">
            <v>12</v>
          </cell>
          <cell r="Z8634">
            <v>0</v>
          </cell>
        </row>
        <row r="8635">
          <cell r="B8635">
            <v>12</v>
          </cell>
          <cell r="Z8635">
            <v>0</v>
          </cell>
        </row>
        <row r="8636">
          <cell r="B8636">
            <v>12</v>
          </cell>
          <cell r="Z8636">
            <v>0</v>
          </cell>
        </row>
        <row r="8637">
          <cell r="B8637">
            <v>12</v>
          </cell>
          <cell r="Z8637">
            <v>0</v>
          </cell>
        </row>
        <row r="8638">
          <cell r="B8638">
            <v>12</v>
          </cell>
          <cell r="Z8638">
            <v>0</v>
          </cell>
        </row>
        <row r="8639">
          <cell r="B8639">
            <v>12</v>
          </cell>
          <cell r="Z8639">
            <v>0</v>
          </cell>
        </row>
        <row r="8640">
          <cell r="B8640">
            <v>12</v>
          </cell>
          <cell r="Z8640">
            <v>0</v>
          </cell>
        </row>
        <row r="8641">
          <cell r="B8641">
            <v>12</v>
          </cell>
          <cell r="Z8641">
            <v>0</v>
          </cell>
        </row>
        <row r="8642">
          <cell r="B8642">
            <v>12</v>
          </cell>
          <cell r="Z8642">
            <v>0</v>
          </cell>
        </row>
        <row r="8643">
          <cell r="B8643">
            <v>12</v>
          </cell>
          <cell r="Z8643">
            <v>0</v>
          </cell>
        </row>
        <row r="8644">
          <cell r="B8644">
            <v>12</v>
          </cell>
          <cell r="Z8644">
            <v>0</v>
          </cell>
        </row>
        <row r="8645">
          <cell r="B8645">
            <v>12</v>
          </cell>
          <cell r="Z8645">
            <v>0</v>
          </cell>
        </row>
        <row r="8646">
          <cell r="B8646">
            <v>12</v>
          </cell>
          <cell r="Z8646">
            <v>0</v>
          </cell>
        </row>
        <row r="8647">
          <cell r="B8647">
            <v>12</v>
          </cell>
          <cell r="Z8647">
            <v>0</v>
          </cell>
        </row>
        <row r="8648">
          <cell r="B8648">
            <v>12</v>
          </cell>
          <cell r="Z8648">
            <v>0</v>
          </cell>
        </row>
        <row r="8649">
          <cell r="B8649">
            <v>12</v>
          </cell>
          <cell r="Z8649">
            <v>0</v>
          </cell>
        </row>
        <row r="8650">
          <cell r="B8650">
            <v>12</v>
          </cell>
          <cell r="Z8650">
            <v>0</v>
          </cell>
        </row>
        <row r="8651">
          <cell r="B8651">
            <v>12</v>
          </cell>
          <cell r="Z8651">
            <v>0</v>
          </cell>
        </row>
        <row r="8652">
          <cell r="B8652">
            <v>12</v>
          </cell>
          <cell r="Z8652">
            <v>0</v>
          </cell>
        </row>
        <row r="8653">
          <cell r="B8653">
            <v>12</v>
          </cell>
          <cell r="Z8653">
            <v>0</v>
          </cell>
        </row>
        <row r="8654">
          <cell r="B8654">
            <v>12</v>
          </cell>
          <cell r="Z8654">
            <v>10</v>
          </cell>
        </row>
        <row r="8655">
          <cell r="B8655">
            <v>12</v>
          </cell>
          <cell r="Z8655">
            <v>10</v>
          </cell>
        </row>
        <row r="8656">
          <cell r="B8656">
            <v>12</v>
          </cell>
          <cell r="Z8656">
            <v>10</v>
          </cell>
        </row>
        <row r="8657">
          <cell r="B8657">
            <v>12</v>
          </cell>
          <cell r="Z8657">
            <v>10</v>
          </cell>
        </row>
        <row r="8658">
          <cell r="B8658">
            <v>12</v>
          </cell>
          <cell r="Z8658">
            <v>10</v>
          </cell>
        </row>
        <row r="8659">
          <cell r="B8659">
            <v>12</v>
          </cell>
          <cell r="Z8659">
            <v>10</v>
          </cell>
        </row>
        <row r="8660">
          <cell r="B8660">
            <v>12</v>
          </cell>
          <cell r="Z8660">
            <v>10</v>
          </cell>
        </row>
        <row r="8661">
          <cell r="B8661">
            <v>12</v>
          </cell>
          <cell r="Z8661">
            <v>10</v>
          </cell>
        </row>
        <row r="8662">
          <cell r="B8662">
            <v>12</v>
          </cell>
          <cell r="Z8662">
            <v>10</v>
          </cell>
        </row>
        <row r="8663">
          <cell r="B8663">
            <v>12</v>
          </cell>
          <cell r="Z8663">
            <v>10</v>
          </cell>
        </row>
        <row r="8664">
          <cell r="B8664">
            <v>12</v>
          </cell>
          <cell r="Z8664">
            <v>10</v>
          </cell>
        </row>
        <row r="8665">
          <cell r="B8665">
            <v>12</v>
          </cell>
          <cell r="Z8665">
            <v>10</v>
          </cell>
        </row>
        <row r="8666">
          <cell r="B8666">
            <v>12</v>
          </cell>
          <cell r="Z8666">
            <v>10</v>
          </cell>
        </row>
        <row r="8667">
          <cell r="B8667">
            <v>12</v>
          </cell>
          <cell r="Z8667">
            <v>10</v>
          </cell>
        </row>
        <row r="8668">
          <cell r="B8668">
            <v>12</v>
          </cell>
          <cell r="Z8668">
            <v>10</v>
          </cell>
        </row>
        <row r="8669">
          <cell r="B8669">
            <v>12</v>
          </cell>
          <cell r="Z8669">
            <v>0</v>
          </cell>
        </row>
        <row r="8670">
          <cell r="B8670">
            <v>12</v>
          </cell>
          <cell r="Z8670">
            <v>0</v>
          </cell>
        </row>
        <row r="8671">
          <cell r="B8671">
            <v>12</v>
          </cell>
          <cell r="Z8671">
            <v>0</v>
          </cell>
        </row>
        <row r="8672">
          <cell r="B8672">
            <v>12</v>
          </cell>
          <cell r="Z8672">
            <v>0</v>
          </cell>
        </row>
        <row r="8673">
          <cell r="B8673">
            <v>12</v>
          </cell>
          <cell r="Z8673">
            <v>0</v>
          </cell>
        </row>
        <row r="8674">
          <cell r="B8674">
            <v>12</v>
          </cell>
          <cell r="Z8674">
            <v>0</v>
          </cell>
        </row>
        <row r="8675">
          <cell r="B8675">
            <v>12</v>
          </cell>
          <cell r="Z8675">
            <v>0</v>
          </cell>
        </row>
        <row r="8676">
          <cell r="B8676">
            <v>12</v>
          </cell>
          <cell r="Z8676">
            <v>0</v>
          </cell>
        </row>
        <row r="8677">
          <cell r="B8677">
            <v>12</v>
          </cell>
          <cell r="Z8677">
            <v>0</v>
          </cell>
        </row>
        <row r="8678">
          <cell r="B8678">
            <v>12</v>
          </cell>
          <cell r="Z8678">
            <v>10</v>
          </cell>
        </row>
        <row r="8679">
          <cell r="B8679">
            <v>12</v>
          </cell>
          <cell r="Z8679">
            <v>10</v>
          </cell>
        </row>
        <row r="8680">
          <cell r="B8680">
            <v>12</v>
          </cell>
          <cell r="Z8680">
            <v>10</v>
          </cell>
        </row>
        <row r="8681">
          <cell r="B8681">
            <v>12</v>
          </cell>
          <cell r="Z8681">
            <v>10</v>
          </cell>
        </row>
        <row r="8682">
          <cell r="B8682">
            <v>12</v>
          </cell>
          <cell r="Z8682">
            <v>10</v>
          </cell>
        </row>
        <row r="8683">
          <cell r="B8683">
            <v>12</v>
          </cell>
          <cell r="Z8683">
            <v>10</v>
          </cell>
        </row>
        <row r="8684">
          <cell r="B8684">
            <v>12</v>
          </cell>
          <cell r="Z8684">
            <v>10</v>
          </cell>
        </row>
        <row r="8685">
          <cell r="B8685">
            <v>12</v>
          </cell>
          <cell r="Z8685">
            <v>10</v>
          </cell>
        </row>
        <row r="8686">
          <cell r="B8686">
            <v>12</v>
          </cell>
          <cell r="Z8686">
            <v>10</v>
          </cell>
        </row>
        <row r="8687">
          <cell r="B8687">
            <v>12</v>
          </cell>
          <cell r="Z8687">
            <v>10</v>
          </cell>
        </row>
        <row r="8688">
          <cell r="B8688">
            <v>12</v>
          </cell>
          <cell r="Z8688">
            <v>10</v>
          </cell>
        </row>
        <row r="8689">
          <cell r="B8689">
            <v>12</v>
          </cell>
          <cell r="Z8689">
            <v>10</v>
          </cell>
        </row>
        <row r="8690">
          <cell r="B8690">
            <v>12</v>
          </cell>
          <cell r="Z8690">
            <v>10</v>
          </cell>
        </row>
        <row r="8691">
          <cell r="B8691">
            <v>12</v>
          </cell>
          <cell r="Z8691">
            <v>10</v>
          </cell>
        </row>
        <row r="8692">
          <cell r="B8692">
            <v>12</v>
          </cell>
          <cell r="Z8692">
            <v>10</v>
          </cell>
        </row>
        <row r="8693">
          <cell r="B8693">
            <v>12</v>
          </cell>
          <cell r="Z8693">
            <v>0</v>
          </cell>
        </row>
        <row r="8694">
          <cell r="B8694">
            <v>12</v>
          </cell>
          <cell r="Z8694">
            <v>0</v>
          </cell>
        </row>
        <row r="8695">
          <cell r="B8695">
            <v>12</v>
          </cell>
          <cell r="Z8695">
            <v>0</v>
          </cell>
        </row>
        <row r="8696">
          <cell r="B8696">
            <v>12</v>
          </cell>
          <cell r="Z8696">
            <v>0</v>
          </cell>
        </row>
        <row r="8697">
          <cell r="B8697">
            <v>12</v>
          </cell>
          <cell r="Z8697">
            <v>0</v>
          </cell>
        </row>
        <row r="8698">
          <cell r="B8698">
            <v>12</v>
          </cell>
          <cell r="Z8698">
            <v>0</v>
          </cell>
        </row>
        <row r="8699">
          <cell r="B8699">
            <v>12</v>
          </cell>
          <cell r="Z8699">
            <v>0</v>
          </cell>
        </row>
        <row r="8700">
          <cell r="B8700">
            <v>12</v>
          </cell>
          <cell r="Z8700">
            <v>0</v>
          </cell>
        </row>
        <row r="8701">
          <cell r="B8701">
            <v>12</v>
          </cell>
          <cell r="Z8701">
            <v>0</v>
          </cell>
        </row>
        <row r="8702">
          <cell r="B8702">
            <v>12</v>
          </cell>
          <cell r="Z8702">
            <v>0</v>
          </cell>
        </row>
        <row r="8703">
          <cell r="B8703">
            <v>12</v>
          </cell>
          <cell r="Z8703">
            <v>10</v>
          </cell>
        </row>
        <row r="8704">
          <cell r="B8704">
            <v>12</v>
          </cell>
          <cell r="Z8704">
            <v>10</v>
          </cell>
        </row>
        <row r="8705">
          <cell r="B8705">
            <v>12</v>
          </cell>
          <cell r="Z8705">
            <v>10</v>
          </cell>
        </row>
        <row r="8706">
          <cell r="B8706">
            <v>12</v>
          </cell>
          <cell r="Z8706">
            <v>10</v>
          </cell>
        </row>
        <row r="8707">
          <cell r="B8707">
            <v>12</v>
          </cell>
          <cell r="Z8707">
            <v>10</v>
          </cell>
        </row>
        <row r="8708">
          <cell r="B8708">
            <v>12</v>
          </cell>
          <cell r="Z8708">
            <v>0</v>
          </cell>
        </row>
        <row r="8709">
          <cell r="B8709">
            <v>12</v>
          </cell>
          <cell r="Z8709">
            <v>0</v>
          </cell>
        </row>
        <row r="8710">
          <cell r="B8710">
            <v>12</v>
          </cell>
          <cell r="Z8710">
            <v>0</v>
          </cell>
        </row>
        <row r="8711">
          <cell r="B8711">
            <v>12</v>
          </cell>
          <cell r="Z8711">
            <v>0</v>
          </cell>
        </row>
        <row r="8712">
          <cell r="B8712">
            <v>12</v>
          </cell>
          <cell r="Z8712">
            <v>0</v>
          </cell>
        </row>
        <row r="8713">
          <cell r="B8713">
            <v>12</v>
          </cell>
          <cell r="Z8713">
            <v>0</v>
          </cell>
        </row>
        <row r="8714">
          <cell r="B8714">
            <v>12</v>
          </cell>
          <cell r="Z8714">
            <v>0</v>
          </cell>
        </row>
        <row r="8715">
          <cell r="B8715">
            <v>12</v>
          </cell>
          <cell r="Z8715">
            <v>0</v>
          </cell>
        </row>
        <row r="8716">
          <cell r="B8716">
            <v>12</v>
          </cell>
          <cell r="Z8716">
            <v>0</v>
          </cell>
        </row>
        <row r="8717">
          <cell r="B8717">
            <v>12</v>
          </cell>
          <cell r="Z8717">
            <v>0</v>
          </cell>
        </row>
        <row r="8718">
          <cell r="B8718">
            <v>12</v>
          </cell>
          <cell r="Z8718">
            <v>0</v>
          </cell>
        </row>
        <row r="8719">
          <cell r="B8719">
            <v>12</v>
          </cell>
          <cell r="Z8719">
            <v>0</v>
          </cell>
        </row>
        <row r="8720">
          <cell r="B8720">
            <v>12</v>
          </cell>
          <cell r="Z8720">
            <v>0</v>
          </cell>
        </row>
        <row r="8721">
          <cell r="B8721">
            <v>12</v>
          </cell>
          <cell r="Z8721">
            <v>0</v>
          </cell>
        </row>
        <row r="8722">
          <cell r="B8722">
            <v>12</v>
          </cell>
          <cell r="Z8722">
            <v>0</v>
          </cell>
        </row>
        <row r="8723">
          <cell r="B8723">
            <v>12</v>
          </cell>
          <cell r="Z8723">
            <v>0</v>
          </cell>
        </row>
        <row r="8724">
          <cell r="B8724">
            <v>12</v>
          </cell>
          <cell r="Z8724">
            <v>0</v>
          </cell>
        </row>
        <row r="8725">
          <cell r="B8725">
            <v>12</v>
          </cell>
          <cell r="Z8725">
            <v>0</v>
          </cell>
        </row>
        <row r="8726">
          <cell r="B8726">
            <v>12</v>
          </cell>
          <cell r="Z8726">
            <v>0</v>
          </cell>
        </row>
        <row r="8727">
          <cell r="B8727">
            <v>12</v>
          </cell>
          <cell r="Z8727">
            <v>0</v>
          </cell>
        </row>
        <row r="8728">
          <cell r="B8728">
            <v>12</v>
          </cell>
          <cell r="Z8728">
            <v>0</v>
          </cell>
        </row>
        <row r="8729">
          <cell r="B8729">
            <v>12</v>
          </cell>
          <cell r="Z8729">
            <v>0</v>
          </cell>
        </row>
        <row r="8730">
          <cell r="B8730">
            <v>12</v>
          </cell>
          <cell r="Z8730">
            <v>0</v>
          </cell>
        </row>
        <row r="8731">
          <cell r="B8731">
            <v>12</v>
          </cell>
          <cell r="Z8731">
            <v>0</v>
          </cell>
        </row>
        <row r="8732">
          <cell r="B8732">
            <v>12</v>
          </cell>
          <cell r="Z8732">
            <v>0</v>
          </cell>
        </row>
        <row r="8733">
          <cell r="B8733">
            <v>12</v>
          </cell>
          <cell r="Z8733">
            <v>0</v>
          </cell>
        </row>
        <row r="8734">
          <cell r="B8734">
            <v>12</v>
          </cell>
          <cell r="Z8734">
            <v>0</v>
          </cell>
        </row>
        <row r="8735">
          <cell r="B8735">
            <v>12</v>
          </cell>
          <cell r="Z8735">
            <v>0</v>
          </cell>
        </row>
        <row r="8736">
          <cell r="B8736">
            <v>12</v>
          </cell>
          <cell r="Z8736">
            <v>0</v>
          </cell>
        </row>
        <row r="8737">
          <cell r="B8737">
            <v>12</v>
          </cell>
          <cell r="Z8737">
            <v>0</v>
          </cell>
        </row>
        <row r="8738">
          <cell r="B8738">
            <v>12</v>
          </cell>
          <cell r="Z8738">
            <v>0</v>
          </cell>
        </row>
        <row r="8739">
          <cell r="B8739">
            <v>12</v>
          </cell>
          <cell r="Z8739">
            <v>0</v>
          </cell>
        </row>
        <row r="8740">
          <cell r="B8740">
            <v>12</v>
          </cell>
          <cell r="Z8740">
            <v>0</v>
          </cell>
        </row>
        <row r="8741">
          <cell r="B8741">
            <v>12</v>
          </cell>
          <cell r="Z8741">
            <v>0</v>
          </cell>
        </row>
        <row r="8742">
          <cell r="B8742">
            <v>12</v>
          </cell>
          <cell r="Z8742">
            <v>0</v>
          </cell>
        </row>
        <row r="8743">
          <cell r="B8743">
            <v>12</v>
          </cell>
          <cell r="Z8743">
            <v>0</v>
          </cell>
        </row>
        <row r="8744">
          <cell r="B8744">
            <v>12</v>
          </cell>
          <cell r="Z8744">
            <v>0</v>
          </cell>
        </row>
        <row r="8745">
          <cell r="B8745">
            <v>12</v>
          </cell>
          <cell r="Z8745">
            <v>0</v>
          </cell>
        </row>
        <row r="8746">
          <cell r="B8746">
            <v>12</v>
          </cell>
          <cell r="Z8746">
            <v>0</v>
          </cell>
        </row>
        <row r="8747">
          <cell r="B8747">
            <v>12</v>
          </cell>
          <cell r="Z8747">
            <v>0</v>
          </cell>
        </row>
        <row r="8748">
          <cell r="B8748">
            <v>12</v>
          </cell>
          <cell r="Z8748">
            <v>0</v>
          </cell>
        </row>
        <row r="8749">
          <cell r="B8749">
            <v>12</v>
          </cell>
          <cell r="Z8749">
            <v>0</v>
          </cell>
        </row>
        <row r="8750">
          <cell r="B8750">
            <v>12</v>
          </cell>
          <cell r="Z8750">
            <v>0</v>
          </cell>
        </row>
        <row r="8751">
          <cell r="B8751">
            <v>12</v>
          </cell>
          <cell r="Z8751">
            <v>0</v>
          </cell>
        </row>
        <row r="8752">
          <cell r="B8752">
            <v>12</v>
          </cell>
          <cell r="Z8752">
            <v>0</v>
          </cell>
        </row>
        <row r="8753">
          <cell r="B8753">
            <v>12</v>
          </cell>
          <cell r="Z8753">
            <v>0</v>
          </cell>
        </row>
        <row r="8754">
          <cell r="B8754">
            <v>12</v>
          </cell>
          <cell r="Z8754">
            <v>0</v>
          </cell>
        </row>
        <row r="8755">
          <cell r="B8755">
            <v>12</v>
          </cell>
          <cell r="Z8755">
            <v>0</v>
          </cell>
        </row>
        <row r="8756">
          <cell r="B8756">
            <v>12</v>
          </cell>
          <cell r="Z8756">
            <v>0</v>
          </cell>
        </row>
        <row r="8757">
          <cell r="B8757">
            <v>12</v>
          </cell>
          <cell r="Z8757">
            <v>0</v>
          </cell>
        </row>
        <row r="8758">
          <cell r="B8758">
            <v>12</v>
          </cell>
          <cell r="Z8758">
            <v>0</v>
          </cell>
        </row>
        <row r="8759">
          <cell r="B8759">
            <v>12</v>
          </cell>
          <cell r="Z8759">
            <v>0</v>
          </cell>
        </row>
        <row r="8760">
          <cell r="B8760">
            <v>12</v>
          </cell>
          <cell r="Z8760">
            <v>0</v>
          </cell>
        </row>
        <row r="8761">
          <cell r="B8761">
            <v>12</v>
          </cell>
          <cell r="Z8761">
            <v>0</v>
          </cell>
        </row>
        <row r="8762">
          <cell r="B8762">
            <v>12</v>
          </cell>
          <cell r="Z8762">
            <v>0</v>
          </cell>
        </row>
        <row r="8763">
          <cell r="B8763">
            <v>12</v>
          </cell>
          <cell r="Z8763">
            <v>0</v>
          </cell>
        </row>
        <row r="8764">
          <cell r="B8764">
            <v>12</v>
          </cell>
          <cell r="Z8764">
            <v>0</v>
          </cell>
        </row>
        <row r="8765">
          <cell r="B8765">
            <v>12</v>
          </cell>
          <cell r="Z8765">
            <v>0</v>
          </cell>
        </row>
        <row r="8766">
          <cell r="B8766">
            <v>12</v>
          </cell>
          <cell r="Z8766">
            <v>0</v>
          </cell>
        </row>
      </sheetData>
      <sheetData sheetId="4">
        <row r="7">
          <cell r="B7">
            <v>1</v>
          </cell>
        </row>
      </sheetData>
      <sheetData sheetId="5"/>
      <sheetData sheetId="6">
        <row r="2">
          <cell r="C2" t="str">
            <v>BC Hydro Elec</v>
          </cell>
          <cell r="D2">
            <v>10.67</v>
          </cell>
        </row>
        <row r="3">
          <cell r="C3" t="str">
            <v>BC Hydro Elec</v>
          </cell>
          <cell r="D3">
            <v>2.964</v>
          </cell>
        </row>
        <row r="4">
          <cell r="C4" t="str">
            <v xml:space="preserve">Natural Gas </v>
          </cell>
          <cell r="D4">
            <v>49.87</v>
          </cell>
        </row>
        <row r="5">
          <cell r="C5" t="str">
            <v xml:space="preserve">Renewable Natural Gas </v>
          </cell>
          <cell r="D5">
            <v>0.28999999999999998</v>
          </cell>
        </row>
        <row r="6">
          <cell r="C6" t="str">
            <v xml:space="preserve">Propane </v>
          </cell>
          <cell r="D6">
            <v>61.15</v>
          </cell>
        </row>
        <row r="7">
          <cell r="C7" t="str">
            <v xml:space="preserve">Light Fuel Oil </v>
          </cell>
          <cell r="D7">
            <v>68.37</v>
          </cell>
        </row>
        <row r="8">
          <cell r="C8" t="str">
            <v xml:space="preserve">Heavy Fuel Oil </v>
          </cell>
          <cell r="D8">
            <v>74.739999999999995</v>
          </cell>
        </row>
        <row r="9">
          <cell r="C9" t="str">
            <v>Other</v>
          </cell>
        </row>
        <row r="10">
          <cell r="C10" t="str">
            <v>N/A</v>
          </cell>
        </row>
        <row r="11">
          <cell r="C11" t="str">
            <v xml:space="preserve">Kerosene </v>
          </cell>
          <cell r="D11">
            <v>68.2</v>
          </cell>
        </row>
        <row r="12">
          <cell r="C12" t="str">
            <v xml:space="preserve">Diesel Fuel </v>
          </cell>
          <cell r="D12">
            <v>70.62</v>
          </cell>
        </row>
        <row r="13">
          <cell r="C13" t="str">
            <v xml:space="preserve">Marine Diesel </v>
          </cell>
          <cell r="D13">
            <v>76.08</v>
          </cell>
        </row>
        <row r="14">
          <cell r="C14" t="str">
            <v xml:space="preserve">Biodiesel (B100) </v>
          </cell>
          <cell r="D14">
            <v>69.36</v>
          </cell>
        </row>
        <row r="15">
          <cell r="C15" t="str">
            <v xml:space="preserve">Gasoline </v>
          </cell>
          <cell r="D15">
            <v>65.22</v>
          </cell>
        </row>
        <row r="16">
          <cell r="C16" t="str">
            <v xml:space="preserve">Wood Fuel – Industrial (50% moisture) </v>
          </cell>
          <cell r="D16">
            <v>2.2400000000000002</v>
          </cell>
        </row>
        <row r="17">
          <cell r="C17" t="str">
            <v xml:space="preserve">Wood Fuel – Residential (0% moisture) </v>
          </cell>
          <cell r="D17">
            <v>23.48</v>
          </cell>
        </row>
        <row r="18">
          <cell r="C18" t="str">
            <v xml:space="preserve">Ethanol (E100) </v>
          </cell>
          <cell r="D18">
            <v>64.430000000000007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Pre-Screen"/>
      <sheetName val="Instructions"/>
      <sheetName val="2.0 Proposal"/>
      <sheetName val="3.0 Assesment Summary"/>
      <sheetName val="4.0 Feasibility Summary"/>
      <sheetName val="Variables"/>
      <sheetName val="CEME Review"/>
      <sheetName val="Supporting Information"/>
      <sheetName val="GoalSeekforRevenue"/>
      <sheetName val="Development"/>
      <sheetName val="Report Summary Instructions"/>
      <sheetName val="INTERNAL USE ONLY"/>
      <sheetName val="Industrial Low Carbon Electrifi"/>
    </sheetNames>
    <sheetDataSet>
      <sheetData sheetId="0">
        <row r="2">
          <cell r="L2" t="str">
            <v>v1.0
Released: August 24, 2018</v>
          </cell>
        </row>
      </sheetData>
      <sheetData sheetId="1" refreshError="1"/>
      <sheetData sheetId="2">
        <row r="10">
          <cell r="E10">
            <v>0</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Mahdi, Salah" id="{E3A7C337-4014-4235-8F3B-CEE5F29B20D1}" userId="S::Salah.Mahdi@bchydro.com::d5489bc1-27da-4ee9-8dff-972c4a52ed9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18" displayName="Table18" ref="A1:AL49" totalsRowShown="0" dataDxfId="89">
  <tableColumns count="38">
    <tableColumn id="1" xr3:uid="{00000000-0010-0000-0000-000001000000}" name="Industrial Studies" dataDxfId="88"/>
    <tableColumn id="4" xr3:uid="{00000000-0010-0000-0000-000004000000}" name="Commercial Studies" dataDxfId="87"/>
    <tableColumn id="2" xr3:uid="{00000000-0010-0000-0000-000002000000}" name="Site Type" dataDxfId="86"/>
    <tableColumn id="3" xr3:uid="{00000000-0010-0000-0000-000003000000}" name="Sector Category" dataDxfId="85"/>
    <tableColumn id="5" xr3:uid="{00000000-0010-0000-0000-000005000000}" name="IndEU" dataDxfId="84"/>
    <tableColumn id="8" xr3:uid="{00000000-0010-0000-0000-000008000000}" name="CommEU" dataDxfId="83"/>
    <tableColumn id="9" xr3:uid="{00000000-0010-0000-0000-000009000000}" name="LightEU" dataDxfId="82"/>
    <tableColumn id="6" xr3:uid="{00000000-0010-0000-0000-000006000000}" name="Roles" dataDxfId="81"/>
    <tableColumn id="33" xr3:uid="{00000000-0010-0000-0000-000021000000}" name="Role$" dataDxfId="80" dataCellStyle="Normal 2"/>
    <tableColumn id="7" xr3:uid="{00000000-0010-0000-0000-000007000000}" name="IndExpertise" dataDxfId="79"/>
    <tableColumn id="11" xr3:uid="{00000000-0010-0000-0000-00000B000000}" name="CommExpertise" dataDxfId="78"/>
    <tableColumn id="13" xr3:uid="{00000000-0010-0000-0000-00000D000000}" name="LightExpertise" dataDxfId="77"/>
    <tableColumn id="10" xr3:uid="{00000000-0010-0000-0000-00000A000000}" name="Documents" dataDxfId="76"/>
    <tableColumn id="12" xr3:uid="{00000000-0010-0000-0000-00000C000000}" name="Industrial End Uses" dataDxfId="75"/>
    <tableColumn id="21" xr3:uid="{00000000-0010-0000-0000-000015000000}" name="Industrial Measures" dataDxfId="74" dataCellStyle="Normal 2"/>
    <tableColumn id="19" xr3:uid="{00000000-0010-0000-0000-000013000000}" name="Commercial End Uses" dataDxfId="73" dataCellStyle="Normal 2"/>
    <tableColumn id="24" xr3:uid="{00000000-0010-0000-0000-000018000000}" name="HVAC" dataDxfId="72" dataCellStyle="Normal 2"/>
    <tableColumn id="34" xr3:uid="{00000000-0010-0000-0000-000022000000}" name="HVAC Persistence" dataDxfId="71" dataCellStyle="Normal 2"/>
    <tableColumn id="20" xr3:uid="{00000000-0010-0000-0000-000014000000}" name="DHW" dataDxfId="70" dataCellStyle="Normal 2"/>
    <tableColumn id="35" xr3:uid="{00000000-0010-0000-0000-000023000000}" name="DHW Persistence" dataDxfId="69" dataCellStyle="Normal 2"/>
    <tableColumn id="37" xr3:uid="{00000000-0010-0000-0000-000025000000}" name="HVACandDHW" dataDxfId="68" dataCellStyle="Normal 2"/>
    <tableColumn id="38" xr3:uid="{00000000-0010-0000-0000-000026000000}" name="H/D Persistence" dataDxfId="67" dataCellStyle="Normal 2"/>
    <tableColumn id="17" xr3:uid="{00000000-0010-0000-0000-000011000000}" name="LCE Measures" dataDxfId="66"/>
    <tableColumn id="14" xr3:uid="{00000000-0010-0000-0000-00000E000000}" name="Fuel Types" dataDxfId="65"/>
    <tableColumn id="16" xr3:uid="{00000000-0010-0000-0000-000010000000}" name="Transport" dataDxfId="64"/>
    <tableColumn id="18" xr3:uid="{00000000-0010-0000-0000-000012000000}" name="TransportFuelType" dataDxfId="63"/>
    <tableColumn id="23" xr3:uid="{00000000-0010-0000-0000-000017000000}" name="Transport Measures" dataDxfId="62" dataCellStyle="Normal 2"/>
    <tableColumn id="25" xr3:uid="{00000000-0010-0000-0000-000019000000}" name="Expense Type" dataDxfId="61"/>
    <tableColumn id="15" xr3:uid="{00000000-0010-0000-0000-00000F000000}" name="Exp1" dataDxfId="60" dataCellStyle="Normal 2"/>
    <tableColumn id="30" xr3:uid="{00000000-0010-0000-0000-00001E000000}" name="Exp2" dataDxfId="59" dataCellStyle="Normal 2"/>
    <tableColumn id="31" xr3:uid="{00000000-0010-0000-0000-00001F000000}" name="Exp3" dataDxfId="58" dataCellStyle="Normal 2"/>
    <tableColumn id="32" xr3:uid="{00000000-0010-0000-0000-000020000000}" name="Exp4" dataDxfId="57" dataCellStyle="Normal 2"/>
    <tableColumn id="26" xr3:uid="{00000000-0010-0000-0000-00001A000000}" name="$/exp" dataDxfId="56"/>
    <tableColumn id="29" xr3:uid="{00000000-0010-0000-0000-00001D000000}" name="R$/kW" dataDxfId="55" dataCellStyle="Normal 2"/>
    <tableColumn id="22" xr3:uid="{00000000-0010-0000-0000-000016000000}" name="Rate" dataDxfId="54"/>
    <tableColumn id="27" xr3:uid="{00000000-0010-0000-0000-00001B000000}" name="$/KWh" dataDxfId="53"/>
    <tableColumn id="28" xr3:uid="{00000000-0010-0000-0000-00001C000000}" name="$/kW" dataDxfId="52"/>
    <tableColumn id="36" xr3:uid="{00000000-0010-0000-0000-000024000000}" name="Building type" dataDxfId="5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139" displayName="Table139" ref="BA3:BJ17" totalsRowShown="0">
  <autoFilter ref="BA3:BJ17" xr:uid="{00000000-0009-0000-0100-000008000000}"/>
  <tableColumns count="10">
    <tableColumn id="1" xr3:uid="{00000000-0010-0000-0100-000001000000}" name="Fuel Type"/>
    <tableColumn id="10" xr3:uid="{00000000-0010-0000-0100-00000A000000}" name="Flat Rate $/unit" dataDxfId="50" dataCellStyle="Normal 2"/>
    <tableColumn id="9" xr3:uid="{00000000-0010-0000-0100-000009000000}" name="Density (kg/unit)"/>
    <tableColumn id="2" xr3:uid="{00000000-0010-0000-0100-000002000000}" name="Energy Density GJ/unit" dataDxfId="49"/>
    <tableColumn id="3" xr3:uid="{00000000-0010-0000-0100-000003000000}" name="Unit" dataDxfId="48"/>
    <tableColumn id="4" xr3:uid="{00000000-0010-0000-0100-000004000000}" name="Bio CO2"/>
    <tableColumn id="5" xr3:uid="{00000000-0010-0000-0100-000005000000}" name="CO2" dataDxfId="47"/>
    <tableColumn id="6" xr3:uid="{00000000-0010-0000-0100-000006000000}" name="CH4" dataDxfId="46"/>
    <tableColumn id="7" xr3:uid="{00000000-0010-0000-0100-000007000000}" name="N2O" dataDxfId="45"/>
    <tableColumn id="8" xr3:uid="{00000000-0010-0000-0100-000008000000}" name="CO2e"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13410" displayName="Table13410" ref="BL2:BR15" totalsRowShown="0">
  <autoFilter ref="BL2:BR15" xr:uid="{00000000-0009-0000-0100-000009000000}"/>
  <tableColumns count="7">
    <tableColumn id="1" xr3:uid="{00000000-0010-0000-0200-000001000000}" name="Fuel Type"/>
    <tableColumn id="3" xr3:uid="{00000000-0010-0000-0200-000003000000}" name="Unit" dataDxfId="43"/>
    <tableColumn id="4" xr3:uid="{00000000-0010-0000-0200-000004000000}" name="Bio CO2" dataDxfId="42"/>
    <tableColumn id="5" xr3:uid="{00000000-0010-0000-0200-000005000000}" name="CO2" dataDxfId="41"/>
    <tableColumn id="6" xr3:uid="{00000000-0010-0000-0200-000006000000}" name="CH4" dataDxfId="40"/>
    <tableColumn id="7" xr3:uid="{00000000-0010-0000-0200-000007000000}" name="N2O" dataDxfId="39"/>
    <tableColumn id="8" xr3:uid="{00000000-0010-0000-0200-000008000000}" name="CO2e" dataDxfId="3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34511" displayName="Table134511" ref="BU2:BW19" totalsRowShown="0">
  <autoFilter ref="BU2:BW19" xr:uid="{00000000-0009-0000-0100-00000A000000}"/>
  <tableColumns count="3">
    <tableColumn id="1" xr3:uid="{00000000-0010-0000-0300-000001000000}" name="Public Utility"/>
    <tableColumn id="3" xr3:uid="{00000000-0010-0000-0300-000003000000}" name="tCO2e/GWh" dataDxfId="37"/>
    <tableColumn id="4" xr3:uid="{00000000-0010-0000-0300-000004000000}" name="kgCO2e/GJ" dataDxfId="3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le512" displayName="Table512" ref="AW3:AX4" totalsRowShown="0">
  <tableColumns count="2">
    <tableColumn id="1" xr3:uid="{00000000-0010-0000-0400-000001000000}" name="Unit"/>
    <tableColumn id="2" xr3:uid="{00000000-0010-0000-0400-000002000000}" name="kWhe"/>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613" displayName="Table613" ref="BZ2:CJ23" totalsRowShown="0">
  <autoFilter ref="BZ2:CJ23" xr:uid="{00000000-0009-0000-0100-00000C000000}"/>
  <tableColumns count="11">
    <tableColumn id="1" xr3:uid="{00000000-0010-0000-0500-000001000000}" name="Transport Mode"/>
    <tableColumn id="2" xr3:uid="{00000000-0010-0000-0500-000002000000}" name="Fuel Type" dataDxfId="35"/>
    <tableColumn id="8" xr3:uid="{00000000-0010-0000-0500-000008000000}" name="Units" dataDxfId="34"/>
    <tableColumn id="3" xr3:uid="{00000000-0010-0000-0500-000003000000}" name="Bio CO2" dataDxfId="33"/>
    <tableColumn id="4" xr3:uid="{00000000-0010-0000-0500-000004000000}" name="CO2" dataDxfId="32"/>
    <tableColumn id="5" xr3:uid="{00000000-0010-0000-0500-000005000000}" name="CH4" dataDxfId="31"/>
    <tableColumn id="6" xr3:uid="{00000000-0010-0000-0500-000006000000}" name="N2O" dataDxfId="30"/>
    <tableColumn id="7" xr3:uid="{00000000-0010-0000-0500-000007000000}" name="CO2e" dataDxfId="29"/>
    <tableColumn id="10" xr3:uid="{00000000-0010-0000-0500-00000A000000}" name="FuelUnit" dataDxfId="28">
      <calculatedColumnFormula>Table613[[#This Row],[Fuel Type]]&amp;" ("&amp;MID(Table613[[#This Row],[Units]],4,2)&amp;")"</calculatedColumnFormula>
    </tableColumn>
    <tableColumn id="9" xr3:uid="{00000000-0010-0000-0500-000009000000}" name="Combo" dataDxfId="27">
      <calculatedColumnFormula>Table613[[#This Row],[Transport Mode]]&amp;Table613[[#This Row],[Fuel Type]]&amp;" ("&amp;MID(Table613[[#This Row],[Units]],4,2)&amp;")"</calculatedColumnFormula>
    </tableColumn>
    <tableColumn id="11" xr3:uid="{00000000-0010-0000-0500-00000B000000}" name="Energy Density kWh/unit" dataDxfId="2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7" displayName="Table7" ref="CM2:CT6" totalsRowShown="0">
  <autoFilter ref="CM2:CT6" xr:uid="{00000000-0009-0000-0100-00000D000000}"/>
  <tableColumns count="8">
    <tableColumn id="1" xr3:uid="{00000000-0010-0000-0600-000001000000}" name="Light Duty Vehicle"/>
    <tableColumn id="2" xr3:uid="{00000000-0010-0000-0600-000002000000}" name="Light Duty Truck (SUV and Minivan)"/>
    <tableColumn id="3" xr3:uid="{00000000-0010-0000-0600-000003000000}" name="Heavy-duty"/>
    <tableColumn id="4" xr3:uid="{00000000-0010-0000-0600-000004000000}" name="Motorcycle"/>
    <tableColumn id="5" xr3:uid="{00000000-0010-0000-0600-000005000000}" name="Off-Road (Vehicle/Equipment)"/>
    <tableColumn id="6" xr3:uid="{00000000-0010-0000-0600-000006000000}" name="Marine"/>
    <tableColumn id="7" xr3:uid="{00000000-0010-0000-0600-000007000000}" name="Aviation"/>
    <tableColumn id="8" xr3:uid="{00000000-0010-0000-0600-000008000000}" name="Various"/>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able1" displayName="Table1" ref="DB1:DD37" totalsRowShown="0">
  <sortState xmlns:xlrd2="http://schemas.microsoft.com/office/spreadsheetml/2017/richdata2" ref="DB2:DD24">
    <sortCondition ref="DB1:DB24"/>
  </sortState>
  <tableColumns count="3">
    <tableColumn id="1" xr3:uid="{00000000-0010-0000-0700-000001000000}" name="End Use" dataDxfId="25" dataCellStyle="Normal 2"/>
    <tableColumn id="2" xr3:uid="{00000000-0010-0000-0700-000002000000}" name="LCE Measure" dataDxfId="24" dataCellStyle="Normal 2"/>
    <tableColumn id="3" xr3:uid="{00000000-0010-0000-0700-000003000000}" name="Persistence" dataDxfId="23" dataCellStyle="Normal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2" dT="2021-09-22T17:49:14.47" personId="{E3A7C337-4014-4235-8F3B-CEE5F29B20D1}" id="{925EC0E5-CBCC-4111-B8C9-BBBA9CD3F1A1}">
    <text>https://app.bchydro.com/accounts-billing/rates-energy-use/electricity-rates/business-rates.html#lgs</text>
  </threadedComment>
  <threadedComment ref="AK2" dT="2021-09-22T17:49:41.74" personId="{E3A7C337-4014-4235-8F3B-CEE5F29B20D1}" id="{F84E22B6-16DD-43B1-8626-18A58B1AB8FE}">
    <text>https://app.bchydro.com/accounts-billing/rates-energy-use/electricity-rates/business-rates.html#lgs</text>
  </threadedComment>
  <threadedComment ref="AJ3" dT="2021-09-22T17:52:03.58" personId="{E3A7C337-4014-4235-8F3B-CEE5F29B20D1}" id="{3679C664-3216-46A5-BC6B-69F1929BC813}">
    <text>https://app.bchydro.com/accounts-billing/rates-energy-use/electricity-rates/business-rates.html#lgs</text>
  </threadedComment>
  <threadedComment ref="AK3" dT="2021-09-22T17:52:12.55" personId="{E3A7C337-4014-4235-8F3B-CEE5F29B20D1}" id="{0101D7EC-2DF9-4902-9F70-E42E6881133E}">
    <text>https://app.bchydro.com/accounts-billing/rates-energy-use/electricity-rates/business-rates.html#lgs</text>
  </threadedComment>
  <threadedComment ref="BV3" dT="2022-05-10T21:33:58.65" personId="{E3A7C337-4014-4235-8F3B-CEE5F29B20D1}" id="{B902341A-BE4E-4192-9595-C8B4B51DF46F}">
    <text>changed from 13.1 as per Andew (Minstry) email on 09 May 2022.</text>
  </threadedComment>
  <threadedComment ref="CV3" dT="2022-05-10T21:43:44.10" personId="{E3A7C337-4014-4235-8F3B-CEE5F29B20D1}" id="{CDDFC345-ABFA-42DA-99B8-B6B21BAF62C8}">
    <text>changed from 13.1 as per Andew (Minstry) email on 09 May 2022.</text>
  </threadedComment>
  <threadedComment ref="AJ4" dT="2021-09-22T17:52:08.41" personId="{E3A7C337-4014-4235-8F3B-CEE5F29B20D1}" id="{9461B00F-5534-45EB-ADD2-162B30BCA764}">
    <text>https://app.bchydro.com/accounts-billing/rates-energy-use/electricity-rates/business-rates.html#lgs</text>
  </threadedComment>
  <threadedComment ref="AJ5" dT="2021-09-22T17:51:34.04" personId="{E3A7C337-4014-4235-8F3B-CEE5F29B20D1}" id="{AB6CEE46-28B4-47E9-BA15-71DCEBB54132}">
    <text>https://app.bchydro.com/accounts-billing/rates-energy-use/electricity-rates/transmission_rate.html</text>
  </threadedComment>
  <threadedComment ref="AK5" dT="2021-09-22T17:51:51.90" personId="{E3A7C337-4014-4235-8F3B-CEE5F29B20D1}" id="{F6D6F255-87A4-4BF4-A441-3C57DCE5EB91}">
    <text>https://app.bchydro.com/accounts-billing/rates-energy-use/electricity-rates/transmission_rate.html</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gov.bc.ca/assets/gov/environment/climate-change/cng/methodology/2020-pso-methodology.pdf"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6.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7.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comments" Target="../comments1.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50"/>
    <pageSetUpPr fitToPage="1"/>
  </sheetPr>
  <dimension ref="A1:L104"/>
  <sheetViews>
    <sheetView showGridLines="0" tabSelected="1" zoomScaleNormal="100" workbookViewId="0"/>
  </sheetViews>
  <sheetFormatPr defaultColWidth="0" defaultRowHeight="12.75" zeroHeight="1" x14ac:dyDescent="0.2"/>
  <cols>
    <col min="1" max="2" width="8.85546875" style="2" customWidth="1"/>
    <col min="3" max="3" width="15.140625" style="2" customWidth="1"/>
    <col min="4" max="4" width="3.85546875" style="2" customWidth="1"/>
    <col min="5" max="5" width="13.42578125" style="2" customWidth="1"/>
    <col min="6" max="6" width="8.85546875" style="2" customWidth="1"/>
    <col min="7" max="7" width="15.42578125" style="2" customWidth="1"/>
    <col min="8" max="8" width="4" style="3" customWidth="1"/>
    <col min="9" max="9" width="14.7109375" style="2" customWidth="1"/>
    <col min="10" max="10" width="8.85546875" style="2" customWidth="1"/>
    <col min="11" max="12" width="0" style="2" hidden="1" customWidth="1"/>
    <col min="13" max="16384" width="8.85546875" style="2" hidden="1"/>
  </cols>
  <sheetData>
    <row r="1" spans="1:12" ht="16.5" x14ac:dyDescent="0.25">
      <c r="A1" s="418"/>
      <c r="B1" s="35"/>
      <c r="F1" s="36"/>
      <c r="H1" s="40"/>
      <c r="I1" s="1"/>
      <c r="J1" s="36"/>
    </row>
    <row r="2" spans="1:12" ht="16.5" x14ac:dyDescent="0.25">
      <c r="A2" s="37"/>
      <c r="B2" s="35"/>
      <c r="F2" s="36"/>
      <c r="H2" s="40"/>
      <c r="I2" s="1"/>
      <c r="J2" s="36"/>
    </row>
    <row r="3" spans="1:12" ht="22.5" customHeight="1" x14ac:dyDescent="0.2">
      <c r="A3" s="417" t="s">
        <v>585</v>
      </c>
      <c r="B3" s="416"/>
      <c r="C3" s="416"/>
      <c r="D3" s="416"/>
      <c r="E3" s="416"/>
      <c r="F3" s="416"/>
      <c r="G3" s="416"/>
      <c r="H3" s="40"/>
      <c r="I3" s="1"/>
      <c r="J3" s="36"/>
    </row>
    <row r="4" spans="1:12" ht="22.5" customHeight="1" x14ac:dyDescent="0.2">
      <c r="A4" s="467" t="s">
        <v>581</v>
      </c>
      <c r="B4" s="468"/>
      <c r="C4" s="468"/>
      <c r="D4" s="468"/>
      <c r="E4" s="468"/>
      <c r="F4" s="468"/>
      <c r="G4" s="468"/>
      <c r="H4" s="469"/>
      <c r="I4" s="469"/>
      <c r="J4" s="41"/>
    </row>
    <row r="5" spans="1:12" ht="20.25" x14ac:dyDescent="0.3">
      <c r="A5" s="38"/>
      <c r="B5" s="38"/>
      <c r="C5" s="38"/>
      <c r="D5" s="38"/>
      <c r="E5" s="38"/>
      <c r="F5" s="38"/>
      <c r="G5" s="39"/>
      <c r="I5" s="3"/>
      <c r="J5" s="41"/>
    </row>
    <row r="6" spans="1:12" ht="20.25" x14ac:dyDescent="0.3">
      <c r="A6" s="38"/>
      <c r="B6" s="38"/>
      <c r="C6" s="38"/>
      <c r="D6" s="38"/>
      <c r="E6" s="38"/>
      <c r="F6" s="38"/>
      <c r="G6" s="39"/>
      <c r="I6" s="3"/>
      <c r="J6" s="41"/>
    </row>
    <row r="7" spans="1:12" ht="20.25" x14ac:dyDescent="0.3">
      <c r="A7" s="42"/>
      <c r="B7" s="42"/>
      <c r="C7" s="42"/>
      <c r="D7" s="42"/>
      <c r="E7" s="42"/>
      <c r="F7" s="42"/>
      <c r="H7" s="40"/>
      <c r="I7" s="43"/>
      <c r="J7" s="41"/>
      <c r="K7" s="41"/>
      <c r="L7" s="41"/>
    </row>
    <row r="8" spans="1:12" x14ac:dyDescent="0.2"/>
    <row r="9" spans="1:12" x14ac:dyDescent="0.2"/>
    <row r="10" spans="1:12" x14ac:dyDescent="0.2"/>
    <row r="11" spans="1:12" x14ac:dyDescent="0.2"/>
    <row r="12" spans="1:12" x14ac:dyDescent="0.2"/>
    <row r="13" spans="1:12" x14ac:dyDescent="0.2"/>
    <row r="14" spans="1:12" x14ac:dyDescent="0.2"/>
    <row r="15" spans="1:12" x14ac:dyDescent="0.2"/>
    <row r="16" spans="1: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1:9" x14ac:dyDescent="0.2"/>
    <row r="98" spans="1:9" x14ac:dyDescent="0.2"/>
    <row r="99" spans="1:9" x14ac:dyDescent="0.2"/>
    <row r="100" spans="1:9" x14ac:dyDescent="0.2"/>
    <row r="101" spans="1:9" x14ac:dyDescent="0.2"/>
    <row r="102" spans="1:9" ht="14.25" x14ac:dyDescent="0.2">
      <c r="A102" s="763"/>
      <c r="B102" s="764" t="s">
        <v>669</v>
      </c>
      <c r="C102" s="765"/>
      <c r="D102" s="765"/>
      <c r="E102" s="765"/>
      <c r="F102" s="765"/>
      <c r="G102"/>
      <c r="H102" s="766"/>
      <c r="I102"/>
    </row>
    <row r="103" spans="1:9" x14ac:dyDescent="0.2">
      <c r="A103" s="767"/>
      <c r="B103" s="768" t="s">
        <v>670</v>
      </c>
      <c r="C103" s="767"/>
      <c r="D103" s="767"/>
      <c r="E103" s="767"/>
      <c r="F103" s="767"/>
      <c r="G103"/>
      <c r="H103" s="766"/>
      <c r="I103"/>
    </row>
    <row r="104" spans="1:9" x14ac:dyDescent="0.2"/>
  </sheetData>
  <sheetProtection algorithmName="SHA-512" hashValue="um8NqpBMgD0WaymJT/KIoNOunKEzQLxVR/2mxDcAo6LbBdX2hmrDlE7tmRjiT8mmrbwLnt+ynFnMGDj8xdWw/Q==" saltValue="ROLM6rBwZvk1GgrUGUudeg==" spinCount="100000" sheet="1" scenarios="1"/>
  <hyperlinks>
    <hyperlink ref="B103" r:id="rId1" xr:uid="{47474ACF-3630-479D-B17B-D5B7085BCDEF}"/>
  </hyperlinks>
  <pageMargins left="0.7" right="0.7" top="0.75" bottom="0.75" header="0.3" footer="0.3"/>
  <pageSetup scale="54"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50"/>
    <pageSetUpPr fitToPage="1"/>
  </sheetPr>
  <dimension ref="A1:S174"/>
  <sheetViews>
    <sheetView showGridLines="0" zoomScaleNormal="100" workbookViewId="0">
      <selection activeCell="B19" sqref="B19:O19"/>
    </sheetView>
  </sheetViews>
  <sheetFormatPr defaultColWidth="0" defaultRowHeight="15" customHeight="1" x14ac:dyDescent="0.2"/>
  <cols>
    <col min="1" max="2" width="2.85546875" style="105" customWidth="1"/>
    <col min="3" max="3" width="9.140625" style="105" customWidth="1"/>
    <col min="4" max="4" width="8.140625" style="105" customWidth="1"/>
    <col min="5" max="5" width="7.5703125" style="105" customWidth="1"/>
    <col min="6" max="6" width="7.140625" style="105" customWidth="1"/>
    <col min="7" max="7" width="5" style="105" customWidth="1"/>
    <col min="8" max="8" width="7.5703125" style="105" customWidth="1"/>
    <col min="9" max="9" width="10.140625" style="105" customWidth="1"/>
    <col min="10" max="10" width="8" style="105" customWidth="1"/>
    <col min="11" max="11" width="9.140625" style="105" customWidth="1"/>
    <col min="12" max="12" width="12.28515625" style="105" customWidth="1"/>
    <col min="13" max="13" width="6" style="105" customWidth="1"/>
    <col min="14" max="14" width="5.85546875" style="105" customWidth="1"/>
    <col min="15" max="15" width="8.28515625" style="105" customWidth="1"/>
    <col min="16" max="16" width="1.7109375" style="105" customWidth="1"/>
    <col min="17" max="18" width="9" style="105" hidden="1" customWidth="1"/>
    <col min="19" max="19" width="15.85546875" style="105" hidden="1" customWidth="1"/>
    <col min="20" max="16384" width="9.140625" style="105" hidden="1"/>
  </cols>
  <sheetData>
    <row r="1" spans="2:15" ht="14.25" x14ac:dyDescent="0.2"/>
    <row r="2" spans="2:15" ht="7.5" customHeight="1" x14ac:dyDescent="0.2">
      <c r="B2" s="106"/>
      <c r="C2" s="106"/>
      <c r="D2" s="106"/>
      <c r="E2" s="106"/>
      <c r="F2" s="106"/>
      <c r="G2" s="106"/>
      <c r="H2" s="106"/>
      <c r="I2" s="106"/>
      <c r="J2" s="106"/>
      <c r="K2" s="106"/>
      <c r="L2" s="106"/>
      <c r="M2" s="106"/>
      <c r="N2" s="106"/>
      <c r="O2" s="106"/>
    </row>
    <row r="3" spans="2:15" ht="14.25" x14ac:dyDescent="0.2">
      <c r="B3" s="107"/>
      <c r="C3" s="108" t="s">
        <v>411</v>
      </c>
      <c r="D3" s="109"/>
      <c r="E3" s="107"/>
      <c r="F3" s="107"/>
      <c r="G3" s="107"/>
      <c r="H3" s="107"/>
      <c r="I3" s="110"/>
      <c r="J3" s="109"/>
      <c r="K3" s="111"/>
      <c r="L3" s="112"/>
      <c r="M3" s="113" t="s">
        <v>440</v>
      </c>
      <c r="N3" s="109"/>
      <c r="O3" s="114"/>
    </row>
    <row r="4" spans="2:15" ht="14.25" x14ac:dyDescent="0.2">
      <c r="B4" s="107"/>
      <c r="C4" s="694"/>
      <c r="D4" s="695"/>
      <c r="E4" s="107"/>
      <c r="F4" s="107"/>
      <c r="G4" s="107"/>
      <c r="H4" s="107"/>
      <c r="I4" s="696"/>
      <c r="J4" s="696"/>
      <c r="K4" s="115"/>
      <c r="L4" s="107"/>
      <c r="M4" s="697"/>
      <c r="N4" s="698"/>
      <c r="O4" s="116"/>
    </row>
    <row r="5" spans="2:15" ht="7.5" customHeight="1" x14ac:dyDescent="0.2">
      <c r="B5" s="107"/>
      <c r="C5" s="117"/>
      <c r="D5" s="117"/>
      <c r="E5" s="107"/>
      <c r="F5" s="107"/>
      <c r="G5" s="118"/>
      <c r="H5" s="118"/>
      <c r="I5" s="117"/>
      <c r="J5" s="115"/>
      <c r="K5" s="115"/>
      <c r="L5" s="107"/>
      <c r="M5" s="114"/>
      <c r="N5" s="114"/>
      <c r="O5" s="116"/>
    </row>
    <row r="6" spans="2:15" ht="7.5" customHeight="1" x14ac:dyDescent="0.2">
      <c r="B6" s="119"/>
      <c r="C6" s="120"/>
      <c r="D6" s="120"/>
      <c r="E6" s="119"/>
      <c r="F6" s="119"/>
      <c r="G6" s="121"/>
      <c r="H6" s="121"/>
      <c r="I6" s="122"/>
      <c r="J6" s="123"/>
      <c r="K6" s="123"/>
      <c r="L6" s="119"/>
      <c r="M6" s="124"/>
      <c r="N6" s="124"/>
      <c r="O6" s="125"/>
    </row>
    <row r="7" spans="2:15" ht="22.5" customHeight="1" x14ac:dyDescent="0.2">
      <c r="B7" s="699" t="s">
        <v>412</v>
      </c>
      <c r="C7" s="699"/>
      <c r="D7" s="699"/>
      <c r="E7" s="699"/>
      <c r="F7" s="699"/>
      <c r="G7" s="699"/>
      <c r="H7" s="699"/>
      <c r="I7" s="699"/>
      <c r="J7" s="699"/>
      <c r="K7" s="699"/>
      <c r="L7" s="699"/>
      <c r="M7" s="699"/>
      <c r="N7" s="699"/>
      <c r="O7" s="699"/>
    </row>
    <row r="8" spans="2:15" ht="11.25" customHeight="1" x14ac:dyDescent="0.25">
      <c r="B8" s="126"/>
      <c r="C8" s="126"/>
      <c r="D8" s="126"/>
      <c r="E8" s="126"/>
      <c r="F8" s="126"/>
      <c r="G8" s="126"/>
      <c r="H8" s="126"/>
      <c r="I8" s="126"/>
      <c r="J8" s="126"/>
      <c r="K8" s="126"/>
      <c r="L8" s="126"/>
      <c r="M8" s="126"/>
      <c r="N8" s="126"/>
      <c r="O8" s="126"/>
    </row>
    <row r="9" spans="2:15" ht="15" customHeight="1" x14ac:dyDescent="0.25">
      <c r="C9" s="127" t="s">
        <v>383</v>
      </c>
      <c r="D9" s="128"/>
      <c r="E9" s="128"/>
      <c r="F9" s="129"/>
      <c r="G9" s="130"/>
      <c r="O9" s="129"/>
    </row>
    <row r="10" spans="2:15" ht="22.5" customHeight="1" x14ac:dyDescent="0.2">
      <c r="C10" s="689">
        <f>'1.0 Application'!E8</f>
        <v>0</v>
      </c>
      <c r="D10" s="690"/>
      <c r="E10" s="690"/>
      <c r="F10" s="690"/>
      <c r="G10" s="690"/>
      <c r="H10" s="690"/>
      <c r="I10" s="690"/>
      <c r="J10" s="690"/>
      <c r="K10" s="690"/>
      <c r="L10" s="691"/>
      <c r="M10" s="131"/>
      <c r="N10" s="131"/>
      <c r="O10" s="131"/>
    </row>
    <row r="11" spans="2:15" ht="7.5" customHeight="1" x14ac:dyDescent="0.25">
      <c r="B11" s="128"/>
      <c r="C11" s="128"/>
      <c r="D11" s="128"/>
      <c r="E11" s="128"/>
      <c r="F11" s="129"/>
      <c r="G11" s="130"/>
      <c r="H11" s="132"/>
      <c r="I11" s="132"/>
      <c r="J11" s="132"/>
      <c r="K11" s="132"/>
      <c r="L11" s="132"/>
      <c r="M11" s="132"/>
      <c r="N11" s="132"/>
      <c r="O11" s="129"/>
    </row>
    <row r="12" spans="2:15" ht="15" customHeight="1" x14ac:dyDescent="0.2">
      <c r="C12" s="127" t="s">
        <v>413</v>
      </c>
      <c r="E12" s="130"/>
      <c r="F12" s="130"/>
      <c r="G12" s="129"/>
      <c r="K12" s="127" t="s">
        <v>414</v>
      </c>
      <c r="M12" s="129"/>
      <c r="N12" s="133"/>
    </row>
    <row r="13" spans="2:15" ht="22.5" customHeight="1" x14ac:dyDescent="0.2">
      <c r="C13" s="689">
        <f>'1.0 Application'!E10</f>
        <v>0</v>
      </c>
      <c r="D13" s="690"/>
      <c r="E13" s="690"/>
      <c r="F13" s="690"/>
      <c r="G13" s="690"/>
      <c r="H13" s="691"/>
      <c r="K13" s="692"/>
      <c r="L13" s="693"/>
      <c r="M13" s="134"/>
      <c r="N13" s="134"/>
    </row>
    <row r="14" spans="2:15" ht="7.5" customHeight="1" x14ac:dyDescent="0.2">
      <c r="B14" s="135"/>
      <c r="C14" s="135"/>
      <c r="D14" s="130"/>
      <c r="E14" s="130"/>
      <c r="F14" s="129"/>
      <c r="G14" s="119"/>
      <c r="H14" s="136"/>
      <c r="L14" s="137"/>
      <c r="M14" s="129"/>
      <c r="N14" s="133"/>
      <c r="O14" s="133"/>
    </row>
    <row r="15" spans="2:15" ht="15" customHeight="1" x14ac:dyDescent="0.2">
      <c r="C15" s="127" t="s">
        <v>415</v>
      </c>
      <c r="D15" s="130"/>
      <c r="E15" s="130"/>
      <c r="G15" s="127" t="s">
        <v>438</v>
      </c>
      <c r="K15" s="127" t="s">
        <v>437</v>
      </c>
      <c r="M15" s="133"/>
      <c r="N15" s="133"/>
    </row>
    <row r="16" spans="2:15" ht="22.5" customHeight="1" x14ac:dyDescent="0.2">
      <c r="C16" s="722" t="e">
        <f>#REF!</f>
        <v>#REF!</v>
      </c>
      <c r="D16" s="723"/>
      <c r="E16" s="130"/>
      <c r="G16" s="720" t="e">
        <f>#REF!</f>
        <v>#REF!</v>
      </c>
      <c r="H16" s="721"/>
      <c r="I16" s="721"/>
      <c r="K16" s="724" t="str">
        <f>IFERROR(#REF!,"")</f>
        <v/>
      </c>
      <c r="L16" s="725"/>
      <c r="M16" s="223" t="s">
        <v>447</v>
      </c>
    </row>
    <row r="17" spans="2:19" ht="15" customHeight="1" x14ac:dyDescent="0.2">
      <c r="B17" s="138"/>
      <c r="E17" s="121"/>
      <c r="F17" s="121"/>
      <c r="G17" s="121"/>
      <c r="H17" s="121"/>
      <c r="I17" s="121"/>
      <c r="J17" s="121"/>
      <c r="K17" s="129"/>
      <c r="L17" s="129"/>
      <c r="M17" s="121"/>
      <c r="N17" s="121"/>
      <c r="O17" s="139"/>
    </row>
    <row r="18" spans="2:19" ht="22.5" customHeight="1" x14ac:dyDescent="0.2">
      <c r="B18" s="713" t="s">
        <v>439</v>
      </c>
      <c r="C18" s="713"/>
      <c r="D18" s="713"/>
      <c r="E18" s="713"/>
      <c r="F18" s="713"/>
      <c r="G18" s="713"/>
      <c r="H18" s="713"/>
      <c r="I18" s="713"/>
      <c r="J18" s="713"/>
      <c r="K18" s="713"/>
      <c r="L18" s="713"/>
      <c r="M18" s="713"/>
      <c r="N18" s="713"/>
      <c r="O18" s="713"/>
    </row>
    <row r="19" spans="2:19" ht="22.5" customHeight="1" x14ac:dyDescent="0.2">
      <c r="B19" s="726" t="s">
        <v>445</v>
      </c>
      <c r="C19" s="727"/>
      <c r="D19" s="727"/>
      <c r="E19" s="727"/>
      <c r="F19" s="727"/>
      <c r="G19" s="727"/>
      <c r="H19" s="727"/>
      <c r="I19" s="727"/>
      <c r="J19" s="727"/>
      <c r="K19" s="727"/>
      <c r="L19" s="727"/>
      <c r="M19" s="727"/>
      <c r="N19" s="727"/>
      <c r="O19" s="727"/>
    </row>
    <row r="20" spans="2:19" ht="33.75" customHeight="1" x14ac:dyDescent="0.2">
      <c r="B20" s="140" t="s">
        <v>295</v>
      </c>
      <c r="C20" s="705" t="s">
        <v>444</v>
      </c>
      <c r="D20" s="709"/>
      <c r="E20" s="709"/>
      <c r="F20" s="709"/>
      <c r="G20" s="709"/>
      <c r="H20" s="709"/>
      <c r="I20" s="709"/>
      <c r="J20" s="706"/>
      <c r="K20" s="705" t="s">
        <v>446</v>
      </c>
      <c r="L20" s="706"/>
      <c r="M20" s="728" t="s">
        <v>416</v>
      </c>
      <c r="N20" s="728"/>
      <c r="O20" s="141" t="s">
        <v>417</v>
      </c>
    </row>
    <row r="21" spans="2:19" ht="22.5" customHeight="1" x14ac:dyDescent="0.2">
      <c r="B21" s="142">
        <f t="shared" ref="B21:B25" si="0">ROW(B21)-ROW($B$20)</f>
        <v>1</v>
      </c>
      <c r="C21" s="710" t="e">
        <f>IF(#REF!=0,"",#REF!)</f>
        <v>#REF!</v>
      </c>
      <c r="D21" s="711"/>
      <c r="E21" s="711"/>
      <c r="F21" s="711"/>
      <c r="G21" s="711"/>
      <c r="H21" s="711"/>
      <c r="I21" s="711"/>
      <c r="J21" s="712"/>
      <c r="K21" s="707" t="str">
        <f>IFERROR(#REF!,"")</f>
        <v/>
      </c>
      <c r="L21" s="708"/>
      <c r="M21" s="143"/>
      <c r="N21" s="143"/>
      <c r="O21" s="144"/>
      <c r="S21" s="145"/>
    </row>
    <row r="22" spans="2:19" ht="22.5" customHeight="1" x14ac:dyDescent="0.2">
      <c r="B22" s="142">
        <f t="shared" si="0"/>
        <v>2</v>
      </c>
      <c r="C22" s="710" t="e">
        <f>IF(#REF!=0,"",#REF!)</f>
        <v>#REF!</v>
      </c>
      <c r="D22" s="711"/>
      <c r="E22" s="711"/>
      <c r="F22" s="711"/>
      <c r="G22" s="711"/>
      <c r="H22" s="711"/>
      <c r="I22" s="711"/>
      <c r="J22" s="712"/>
      <c r="K22" s="707" t="str">
        <f>IFERROR(#REF!,"")</f>
        <v/>
      </c>
      <c r="L22" s="708"/>
      <c r="M22" s="143"/>
      <c r="N22" s="143"/>
      <c r="O22" s="144"/>
      <c r="S22" s="145"/>
    </row>
    <row r="23" spans="2:19" ht="22.5" customHeight="1" x14ac:dyDescent="0.2">
      <c r="B23" s="142">
        <f t="shared" si="0"/>
        <v>3</v>
      </c>
      <c r="C23" s="710" t="e">
        <f>IF(#REF!=0,"",#REF!)</f>
        <v>#REF!</v>
      </c>
      <c r="D23" s="711"/>
      <c r="E23" s="711"/>
      <c r="F23" s="711"/>
      <c r="G23" s="711"/>
      <c r="H23" s="711"/>
      <c r="I23" s="711"/>
      <c r="J23" s="712"/>
      <c r="K23" s="707" t="str">
        <f>IFERROR(#REF!,"")</f>
        <v/>
      </c>
      <c r="L23" s="708"/>
      <c r="M23" s="143"/>
      <c r="N23" s="143"/>
      <c r="O23" s="144"/>
      <c r="S23" s="145"/>
    </row>
    <row r="24" spans="2:19" ht="22.5" customHeight="1" x14ac:dyDescent="0.2">
      <c r="B24" s="142">
        <f t="shared" si="0"/>
        <v>4</v>
      </c>
      <c r="C24" s="710" t="e">
        <f>IF(#REF!=0,"",#REF!)</f>
        <v>#REF!</v>
      </c>
      <c r="D24" s="711"/>
      <c r="E24" s="711"/>
      <c r="F24" s="711"/>
      <c r="G24" s="711"/>
      <c r="H24" s="711"/>
      <c r="I24" s="711"/>
      <c r="J24" s="712"/>
      <c r="K24" s="707" t="str">
        <f>IFERROR(#REF!,"")</f>
        <v/>
      </c>
      <c r="L24" s="708"/>
      <c r="M24" s="143"/>
      <c r="N24" s="143"/>
      <c r="O24" s="144"/>
      <c r="S24" s="145"/>
    </row>
    <row r="25" spans="2:19" ht="22.5" customHeight="1" x14ac:dyDescent="0.2">
      <c r="B25" s="142">
        <f t="shared" si="0"/>
        <v>5</v>
      </c>
      <c r="C25" s="710" t="e">
        <f>IF(#REF!=0,"",#REF!)</f>
        <v>#REF!</v>
      </c>
      <c r="D25" s="711"/>
      <c r="E25" s="711"/>
      <c r="F25" s="711"/>
      <c r="G25" s="711"/>
      <c r="H25" s="711"/>
      <c r="I25" s="711"/>
      <c r="J25" s="712"/>
      <c r="K25" s="707" t="str">
        <f>IFERROR(#REF!,"")</f>
        <v/>
      </c>
      <c r="L25" s="708"/>
      <c r="M25" s="143"/>
      <c r="N25" s="143"/>
      <c r="O25" s="144"/>
      <c r="S25" s="145"/>
    </row>
    <row r="26" spans="2:19" ht="7.5" customHeight="1" x14ac:dyDescent="0.2">
      <c r="B26" s="146"/>
      <c r="C26" s="147"/>
      <c r="D26" s="147"/>
      <c r="E26" s="147"/>
      <c r="F26" s="148"/>
      <c r="G26" s="149"/>
      <c r="H26" s="149"/>
      <c r="I26" s="149"/>
      <c r="J26" s="149"/>
      <c r="K26" s="149"/>
      <c r="L26" s="150"/>
      <c r="M26" s="151"/>
      <c r="N26" s="151"/>
      <c r="O26" s="152"/>
    </row>
    <row r="27" spans="2:19" ht="7.5" customHeight="1" x14ac:dyDescent="0.2">
      <c r="B27" s="146"/>
      <c r="C27" s="147"/>
      <c r="D27" s="147"/>
      <c r="E27" s="147"/>
      <c r="F27" s="148"/>
      <c r="G27" s="149"/>
      <c r="H27" s="149"/>
      <c r="I27" s="149"/>
      <c r="J27" s="149"/>
      <c r="K27" s="149"/>
      <c r="L27" s="150"/>
      <c r="M27" s="151"/>
      <c r="N27" s="151"/>
      <c r="O27" s="152"/>
    </row>
    <row r="28" spans="2:19" ht="22.5" customHeight="1" x14ac:dyDescent="0.2">
      <c r="B28" s="153"/>
      <c r="C28" s="154"/>
      <c r="D28" s="154"/>
      <c r="E28" s="154"/>
      <c r="F28" s="154"/>
      <c r="G28" s="154"/>
      <c r="H28" s="154"/>
      <c r="I28" s="155"/>
      <c r="J28" s="156"/>
      <c r="K28" s="156"/>
      <c r="L28" s="150"/>
      <c r="M28" s="157"/>
      <c r="N28" s="157"/>
      <c r="O28" s="158"/>
    </row>
    <row r="29" spans="2:19" ht="22.5" customHeight="1" x14ac:dyDescent="0.2">
      <c r="B29" s="159"/>
      <c r="C29" s="719" t="s">
        <v>418</v>
      </c>
      <c r="D29" s="719"/>
      <c r="E29" s="719"/>
      <c r="F29" s="719"/>
      <c r="G29" s="719"/>
      <c r="H29" s="719"/>
      <c r="I29" s="719"/>
      <c r="J29" s="719"/>
      <c r="K29" s="719"/>
      <c r="L29" s="719"/>
      <c r="M29" s="719"/>
      <c r="N29" s="719"/>
      <c r="O29" s="719"/>
    </row>
    <row r="30" spans="2:19" ht="15" customHeight="1" x14ac:dyDescent="0.2">
      <c r="B30" s="160"/>
      <c r="C30" s="160"/>
      <c r="D30" s="160"/>
      <c r="E30" s="160"/>
      <c r="F30" s="160"/>
      <c r="G30" s="160"/>
      <c r="H30" s="160"/>
      <c r="I30" s="160"/>
      <c r="J30" s="160"/>
      <c r="K30" s="160"/>
      <c r="L30" s="160"/>
      <c r="M30" s="160"/>
      <c r="N30" s="160"/>
      <c r="O30" s="160"/>
    </row>
    <row r="31" spans="2:19" ht="22.5" customHeight="1" x14ac:dyDescent="0.2">
      <c r="B31" s="713" t="s">
        <v>419</v>
      </c>
      <c r="C31" s="713"/>
      <c r="D31" s="713"/>
      <c r="E31" s="713"/>
      <c r="F31" s="713"/>
      <c r="G31" s="713"/>
      <c r="H31" s="713"/>
      <c r="I31" s="713"/>
      <c r="J31" s="713"/>
      <c r="K31" s="713"/>
      <c r="L31" s="713"/>
      <c r="M31" s="713"/>
      <c r="N31" s="713"/>
      <c r="O31" s="713"/>
    </row>
    <row r="32" spans="2:19" ht="15" customHeight="1" x14ac:dyDescent="0.2">
      <c r="B32" s="161" t="s">
        <v>442</v>
      </c>
      <c r="C32" s="161"/>
      <c r="D32" s="161"/>
      <c r="E32" s="161"/>
      <c r="F32" s="161"/>
      <c r="G32" s="161"/>
      <c r="H32" s="162"/>
      <c r="I32" s="162"/>
      <c r="J32" s="162"/>
      <c r="K32" s="163"/>
      <c r="L32" s="163"/>
      <c r="M32" s="163"/>
      <c r="N32" s="163"/>
      <c r="O32" s="163"/>
    </row>
    <row r="33" spans="1:19" ht="30.75" customHeight="1" x14ac:dyDescent="0.2">
      <c r="B33" s="161"/>
      <c r="C33" s="714" t="s">
        <v>441</v>
      </c>
      <c r="D33" s="715"/>
      <c r="E33" s="715"/>
      <c r="F33" s="715"/>
      <c r="G33" s="715"/>
      <c r="H33" s="715"/>
      <c r="I33" s="715"/>
      <c r="J33" s="715"/>
      <c r="K33" s="715"/>
      <c r="L33" s="715"/>
      <c r="M33" s="715"/>
      <c r="N33" s="715"/>
      <c r="O33" s="715"/>
    </row>
    <row r="34" spans="1:19" ht="15.75" customHeight="1" x14ac:dyDescent="0.2">
      <c r="B34" s="164"/>
      <c r="C34" s="165"/>
      <c r="D34" s="165"/>
      <c r="E34" s="165"/>
      <c r="F34" s="165"/>
      <c r="G34" s="165"/>
      <c r="H34" s="165"/>
      <c r="I34" s="165"/>
      <c r="J34" s="165"/>
      <c r="K34" s="165"/>
      <c r="L34" s="165"/>
      <c r="M34" s="165"/>
      <c r="N34" s="165"/>
      <c r="O34" s="165"/>
    </row>
    <row r="35" spans="1:19" s="169" customFormat="1" ht="14.25" x14ac:dyDescent="0.2">
      <c r="A35" s="105"/>
      <c r="B35" s="166"/>
      <c r="C35" s="167"/>
      <c r="D35" s="167"/>
      <c r="E35" s="167"/>
      <c r="F35" s="167"/>
      <c r="G35" s="166"/>
      <c r="H35" s="167"/>
      <c r="I35" s="167"/>
      <c r="J35" s="167"/>
      <c r="K35" s="167"/>
      <c r="L35" s="167"/>
      <c r="M35" s="167"/>
      <c r="N35" s="167"/>
      <c r="O35" s="168"/>
    </row>
    <row r="36" spans="1:19" s="169" customFormat="1" ht="14.25" x14ac:dyDescent="0.2">
      <c r="A36" s="105"/>
      <c r="B36" s="170"/>
      <c r="C36" s="171"/>
      <c r="D36" s="171"/>
      <c r="E36" s="171"/>
      <c r="F36" s="171"/>
      <c r="G36" s="171"/>
      <c r="H36" s="171"/>
      <c r="I36" s="171"/>
      <c r="J36" s="171"/>
      <c r="K36" s="171"/>
      <c r="L36" s="171"/>
      <c r="M36" s="171"/>
      <c r="N36" s="171"/>
      <c r="O36" s="172"/>
      <c r="S36" s="173"/>
    </row>
    <row r="37" spans="1:19" s="169" customFormat="1" ht="14.25" x14ac:dyDescent="0.2">
      <c r="A37" s="105"/>
      <c r="B37" s="170"/>
      <c r="C37" s="171"/>
      <c r="D37" s="171"/>
      <c r="E37" s="171"/>
      <c r="F37" s="171"/>
      <c r="G37" s="171"/>
      <c r="H37" s="171"/>
      <c r="I37" s="171"/>
      <c r="J37" s="171"/>
      <c r="K37" s="171"/>
      <c r="L37" s="171"/>
      <c r="M37" s="171"/>
      <c r="N37" s="171"/>
      <c r="O37" s="172"/>
      <c r="S37" s="173"/>
    </row>
    <row r="38" spans="1:19" s="169" customFormat="1" ht="14.25" x14ac:dyDescent="0.2">
      <c r="A38" s="105"/>
      <c r="B38" s="170"/>
      <c r="C38" s="174"/>
      <c r="D38" s="175"/>
      <c r="E38" s="175"/>
      <c r="F38" s="175"/>
      <c r="G38" s="175"/>
      <c r="H38" s="175"/>
      <c r="I38" s="175"/>
      <c r="J38" s="175"/>
      <c r="K38" s="175"/>
      <c r="L38" s="175"/>
      <c r="M38" s="175"/>
      <c r="N38" s="175"/>
      <c r="O38" s="176"/>
      <c r="S38" s="173"/>
    </row>
    <row r="39" spans="1:19" s="169" customFormat="1" ht="14.25" x14ac:dyDescent="0.2">
      <c r="A39" s="105"/>
      <c r="B39" s="177"/>
      <c r="C39" s="177"/>
      <c r="D39" s="177"/>
      <c r="E39" s="177"/>
      <c r="F39" s="177"/>
      <c r="G39" s="177"/>
      <c r="H39" s="177"/>
      <c r="I39" s="177"/>
      <c r="J39" s="177"/>
      <c r="K39" s="177"/>
      <c r="L39" s="177"/>
      <c r="M39" s="177"/>
      <c r="N39" s="177"/>
      <c r="O39" s="177"/>
      <c r="S39" s="173"/>
    </row>
    <row r="40" spans="1:19" s="169" customFormat="1" ht="15" customHeight="1" x14ac:dyDescent="0.2">
      <c r="B40" s="178"/>
      <c r="C40" s="179" t="s">
        <v>420</v>
      </c>
      <c r="D40" s="180"/>
      <c r="E40" s="181"/>
      <c r="F40" s="182"/>
      <c r="G40" s="182"/>
      <c r="H40" s="182"/>
      <c r="I40" s="182"/>
      <c r="J40" s="183"/>
      <c r="K40" s="183"/>
      <c r="L40" s="180"/>
      <c r="M40" s="180"/>
      <c r="N40" s="180"/>
      <c r="O40" s="180"/>
    </row>
    <row r="41" spans="1:19" s="169" customFormat="1" ht="22.5" customHeight="1" x14ac:dyDescent="0.2">
      <c r="B41" s="178"/>
      <c r="C41" s="716"/>
      <c r="D41" s="717"/>
      <c r="E41" s="718"/>
      <c r="F41" s="183" t="str">
        <f>IF(C41="","(yyyy-mm-dd)","")</f>
        <v>(yyyy-mm-dd)</v>
      </c>
      <c r="G41" s="184"/>
      <c r="H41" s="184"/>
      <c r="I41" s="183"/>
      <c r="J41" s="183"/>
      <c r="K41" s="183"/>
      <c r="L41" s="180"/>
      <c r="M41" s="180"/>
      <c r="N41" s="180"/>
      <c r="O41" s="180"/>
    </row>
    <row r="42" spans="1:19" s="169" customFormat="1" ht="15" customHeight="1" x14ac:dyDescent="0.2">
      <c r="B42" s="178"/>
      <c r="C42" s="185"/>
      <c r="D42" s="185"/>
      <c r="E42" s="185"/>
      <c r="F42" s="183"/>
      <c r="G42" s="184"/>
      <c r="H42" s="184"/>
      <c r="I42" s="183"/>
      <c r="J42" s="183"/>
      <c r="K42" s="183"/>
      <c r="L42" s="180"/>
      <c r="M42" s="180"/>
      <c r="N42" s="180"/>
      <c r="O42" s="180"/>
    </row>
    <row r="43" spans="1:19" s="169" customFormat="1" ht="15" customHeight="1" x14ac:dyDescent="0.2">
      <c r="B43" s="186"/>
      <c r="C43" s="179" t="s">
        <v>421</v>
      </c>
      <c r="D43" s="186"/>
      <c r="E43" s="186"/>
      <c r="F43" s="186"/>
      <c r="G43" s="182"/>
      <c r="H43" s="182"/>
      <c r="I43" s="182"/>
      <c r="J43" s="182"/>
      <c r="K43" s="182"/>
      <c r="L43" s="182"/>
      <c r="M43" s="182"/>
      <c r="N43" s="182"/>
      <c r="O43" s="182"/>
    </row>
    <row r="44" spans="1:19" s="169" customFormat="1" ht="22.5" customHeight="1" x14ac:dyDescent="0.2">
      <c r="B44" s="187"/>
      <c r="C44" s="700"/>
      <c r="D44" s="701"/>
      <c r="E44" s="701"/>
      <c r="F44" s="701"/>
      <c r="G44" s="701"/>
      <c r="H44" s="701"/>
      <c r="I44" s="701"/>
      <c r="J44" s="701"/>
      <c r="K44" s="702"/>
      <c r="L44" s="188"/>
      <c r="M44" s="188"/>
      <c r="N44" s="188"/>
      <c r="O44" s="188"/>
    </row>
    <row r="45" spans="1:19" s="169" customFormat="1" ht="22.5" customHeight="1" x14ac:dyDescent="0.2">
      <c r="B45" s="187"/>
      <c r="C45" s="189"/>
      <c r="D45" s="189"/>
      <c r="E45" s="189"/>
      <c r="F45" s="189"/>
      <c r="G45" s="189"/>
      <c r="H45" s="189"/>
      <c r="I45" s="189"/>
      <c r="J45" s="189"/>
      <c r="K45" s="189"/>
      <c r="L45" s="188"/>
      <c r="M45" s="188"/>
      <c r="N45" s="188"/>
      <c r="O45" s="188"/>
    </row>
    <row r="46" spans="1:19" s="169" customFormat="1" ht="15" customHeight="1" x14ac:dyDescent="0.2">
      <c r="B46" s="186"/>
      <c r="C46" s="179" t="s">
        <v>422</v>
      </c>
      <c r="D46" s="186"/>
      <c r="E46" s="186"/>
      <c r="F46" s="186"/>
      <c r="G46" s="182"/>
      <c r="H46" s="182"/>
      <c r="I46" s="105"/>
      <c r="J46" s="105"/>
      <c r="K46" s="179" t="s">
        <v>423</v>
      </c>
      <c r="L46" s="187"/>
      <c r="M46" s="182"/>
      <c r="N46" s="182"/>
      <c r="O46" s="182"/>
    </row>
    <row r="47" spans="1:19" s="169" customFormat="1" ht="22.5" customHeight="1" x14ac:dyDescent="0.2">
      <c r="B47" s="187"/>
      <c r="C47" s="700"/>
      <c r="D47" s="701"/>
      <c r="E47" s="701"/>
      <c r="F47" s="701"/>
      <c r="G47" s="701"/>
      <c r="H47" s="701"/>
      <c r="I47" s="702"/>
      <c r="J47" s="105"/>
      <c r="K47" s="703"/>
      <c r="L47" s="704"/>
      <c r="M47" s="704"/>
      <c r="N47" s="704"/>
      <c r="O47" s="190"/>
    </row>
    <row r="48" spans="1:19" s="169" customFormat="1" ht="15" customHeight="1" x14ac:dyDescent="0.2">
      <c r="B48" s="187"/>
      <c r="C48" s="189"/>
      <c r="D48" s="189"/>
      <c r="E48" s="189"/>
      <c r="F48" s="189"/>
      <c r="G48" s="189"/>
      <c r="H48" s="189"/>
      <c r="I48" s="189"/>
      <c r="J48" s="191"/>
      <c r="K48" s="192"/>
      <c r="L48" s="192"/>
      <c r="M48" s="192"/>
      <c r="N48" s="190"/>
      <c r="O48" s="190"/>
    </row>
    <row r="49" spans="2:15" s="169" customFormat="1" ht="15" customHeight="1" x14ac:dyDescent="0.2">
      <c r="B49" s="186"/>
      <c r="C49" s="179" t="s">
        <v>424</v>
      </c>
      <c r="D49" s="186"/>
      <c r="E49" s="186"/>
      <c r="F49" s="186"/>
      <c r="G49" s="182"/>
      <c r="H49" s="182"/>
      <c r="I49" s="105"/>
      <c r="J49" s="105"/>
      <c r="K49" s="179" t="s">
        <v>425</v>
      </c>
      <c r="L49" s="187"/>
      <c r="M49" s="182"/>
      <c r="N49" s="182"/>
      <c r="O49" s="182"/>
    </row>
    <row r="50" spans="2:15" s="169" customFormat="1" ht="22.5" customHeight="1" x14ac:dyDescent="0.2">
      <c r="B50" s="187"/>
      <c r="C50" s="700"/>
      <c r="D50" s="701"/>
      <c r="E50" s="701"/>
      <c r="F50" s="701"/>
      <c r="G50" s="701"/>
      <c r="H50" s="701"/>
      <c r="I50" s="702"/>
      <c r="J50" s="105"/>
      <c r="K50" s="703"/>
      <c r="L50" s="704"/>
      <c r="M50" s="704"/>
      <c r="N50" s="704"/>
      <c r="O50" s="190"/>
    </row>
    <row r="51" spans="2:15" s="169" customFormat="1" ht="22.5" customHeight="1" x14ac:dyDescent="0.2">
      <c r="B51" s="187"/>
      <c r="C51" s="189"/>
      <c r="D51" s="189"/>
      <c r="E51" s="189"/>
      <c r="F51" s="189"/>
      <c r="G51" s="189"/>
      <c r="H51" s="189"/>
      <c r="I51" s="189"/>
      <c r="J51" s="191"/>
      <c r="K51" s="192"/>
      <c r="L51" s="192"/>
      <c r="M51" s="192"/>
      <c r="N51" s="190"/>
      <c r="O51" s="190"/>
    </row>
    <row r="52" spans="2:15" s="169" customFormat="1" ht="15" customHeight="1" x14ac:dyDescent="0.2">
      <c r="B52" s="186"/>
      <c r="C52" s="179" t="s">
        <v>426</v>
      </c>
      <c r="D52" s="186"/>
      <c r="E52" s="186"/>
      <c r="F52" s="186"/>
      <c r="G52" s="182"/>
      <c r="H52" s="182"/>
      <c r="I52" s="105"/>
      <c r="J52" s="105"/>
      <c r="K52" s="179" t="s">
        <v>427</v>
      </c>
      <c r="L52" s="187"/>
      <c r="M52" s="182"/>
      <c r="N52" s="182"/>
      <c r="O52" s="182"/>
    </row>
    <row r="53" spans="2:15" s="169" customFormat="1" ht="22.5" customHeight="1" x14ac:dyDescent="0.2">
      <c r="B53" s="186"/>
      <c r="C53" s="700"/>
      <c r="D53" s="701"/>
      <c r="E53" s="701"/>
      <c r="F53" s="701"/>
      <c r="G53" s="701"/>
      <c r="H53" s="701"/>
      <c r="I53" s="702"/>
      <c r="J53" s="105"/>
      <c r="K53" s="703"/>
      <c r="L53" s="704"/>
      <c r="M53" s="704"/>
      <c r="N53" s="704"/>
      <c r="O53" s="190"/>
    </row>
    <row r="54" spans="2:15" s="169" customFormat="1" ht="15" customHeight="1" x14ac:dyDescent="0.2">
      <c r="B54" s="193"/>
      <c r="C54" s="193"/>
      <c r="D54" s="133"/>
      <c r="E54" s="133"/>
      <c r="F54" s="133"/>
      <c r="G54" s="133"/>
      <c r="H54" s="133"/>
      <c r="I54" s="133"/>
      <c r="J54" s="133"/>
      <c r="K54" s="123"/>
      <c r="L54" s="123"/>
      <c r="M54" s="123"/>
      <c r="N54" s="123"/>
      <c r="O54" s="123"/>
    </row>
    <row r="55" spans="2:15" s="169" customFormat="1" ht="15" customHeight="1" x14ac:dyDescent="0.2">
      <c r="B55" s="194"/>
      <c r="C55" s="194"/>
      <c r="D55" s="194"/>
      <c r="E55" s="194"/>
      <c r="F55" s="194"/>
      <c r="G55" s="194"/>
      <c r="H55" s="194"/>
      <c r="I55" s="194"/>
      <c r="J55" s="194"/>
      <c r="K55" s="194"/>
      <c r="L55" s="194"/>
      <c r="M55" s="194"/>
      <c r="N55" s="194"/>
      <c r="O55" s="194"/>
    </row>
    <row r="56" spans="2:15" ht="15" customHeight="1" x14ac:dyDescent="0.2">
      <c r="B56" s="169"/>
      <c r="C56" s="169"/>
      <c r="D56" s="169"/>
      <c r="E56" s="169"/>
      <c r="F56" s="169"/>
      <c r="G56" s="169"/>
      <c r="H56" s="169"/>
      <c r="I56" s="169"/>
      <c r="J56" s="169"/>
      <c r="K56" s="169"/>
      <c r="L56" s="169"/>
      <c r="M56" s="169"/>
      <c r="N56" s="169"/>
      <c r="O56" s="169"/>
    </row>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sheetData>
  <mergeCells count="36">
    <mergeCell ref="K24:L24"/>
    <mergeCell ref="K25:L25"/>
    <mergeCell ref="G16:I16"/>
    <mergeCell ref="C50:I50"/>
    <mergeCell ref="K50:N50"/>
    <mergeCell ref="C25:J25"/>
    <mergeCell ref="K22:L22"/>
    <mergeCell ref="K23:L23"/>
    <mergeCell ref="C16:D16"/>
    <mergeCell ref="K16:L16"/>
    <mergeCell ref="B18:O18"/>
    <mergeCell ref="B19:O19"/>
    <mergeCell ref="M20:N20"/>
    <mergeCell ref="C53:I53"/>
    <mergeCell ref="K53:N53"/>
    <mergeCell ref="K20:L20"/>
    <mergeCell ref="K21:L21"/>
    <mergeCell ref="C20:J20"/>
    <mergeCell ref="C21:J21"/>
    <mergeCell ref="C22:J22"/>
    <mergeCell ref="C23:J23"/>
    <mergeCell ref="B31:O31"/>
    <mergeCell ref="C33:O33"/>
    <mergeCell ref="C41:E41"/>
    <mergeCell ref="C44:K44"/>
    <mergeCell ref="C47:I47"/>
    <mergeCell ref="K47:N47"/>
    <mergeCell ref="C29:O29"/>
    <mergeCell ref="C24:J24"/>
    <mergeCell ref="C13:H13"/>
    <mergeCell ref="K13:L13"/>
    <mergeCell ref="C4:D4"/>
    <mergeCell ref="I4:J4"/>
    <mergeCell ref="M4:N4"/>
    <mergeCell ref="B7:O7"/>
    <mergeCell ref="C10:L10"/>
  </mergeCells>
  <dataValidations disablePrompts="1" count="2">
    <dataValidation type="list" operator="greaterThan" allowBlank="1" showInputMessage="1" showErrorMessage="1" sqref="B14:C14" xr:uid="{00000000-0002-0000-0900-000000000000}">
      <formula1>"0"</formula1>
    </dataValidation>
    <dataValidation type="decimal" errorStyle="warning" allowBlank="1" showInputMessage="1" showErrorMessage="1" sqref="L26:L28" xr:uid="{00000000-0002-0000-0900-000001000000}">
      <formula1>0</formula1>
      <formula2>9.99999999999999E+24</formula2>
    </dataValidation>
  </dataValidations>
  <pageMargins left="0.5" right="0.5" top="0.75" bottom="0.75" header="0.15" footer="0.3"/>
  <pageSetup fitToHeight="0" orientation="portrait" r:id="rId1"/>
  <headerFooter>
    <oddHeader>&amp;L&amp;"Arial,Bold"&amp;16&amp;K00B0F0Schedule B&amp;"Arial,Regular"&amp;12&amp;K01+000
&amp;14&amp;K004F6CBC Hydro incentive project summary and applicant's project implementation date declaration</oddHeader>
    <oddFooter>&amp;LSchedule B
Printed: 2018-07-24&amp;C&amp;P of &amp;N&amp;R&amp;G</oddFooter>
  </headerFooter>
  <rowBreaks count="1" manualBreakCount="1">
    <brk id="29" min="1" max="1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12</xdr:col>
                    <xdr:colOff>0</xdr:colOff>
                    <xdr:row>20</xdr:row>
                    <xdr:rowOff>0</xdr:rowOff>
                  </from>
                  <to>
                    <xdr:col>12</xdr:col>
                    <xdr:colOff>295275</xdr:colOff>
                    <xdr:row>21</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13</xdr:col>
                    <xdr:colOff>0</xdr:colOff>
                    <xdr:row>20</xdr:row>
                    <xdr:rowOff>0</xdr:rowOff>
                  </from>
                  <to>
                    <xdr:col>13</xdr:col>
                    <xdr:colOff>295275</xdr:colOff>
                    <xdr:row>21</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14</xdr:col>
                    <xdr:colOff>219075</xdr:colOff>
                    <xdr:row>20</xdr:row>
                    <xdr:rowOff>0</xdr:rowOff>
                  </from>
                  <to>
                    <xdr:col>14</xdr:col>
                    <xdr:colOff>514350</xdr:colOff>
                    <xdr:row>21</xdr:row>
                    <xdr:rowOff>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12</xdr:col>
                    <xdr:colOff>0</xdr:colOff>
                    <xdr:row>21</xdr:row>
                    <xdr:rowOff>0</xdr:rowOff>
                  </from>
                  <to>
                    <xdr:col>12</xdr:col>
                    <xdr:colOff>295275</xdr:colOff>
                    <xdr:row>22</xdr:row>
                    <xdr:rowOff>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13</xdr:col>
                    <xdr:colOff>0</xdr:colOff>
                    <xdr:row>21</xdr:row>
                    <xdr:rowOff>0</xdr:rowOff>
                  </from>
                  <to>
                    <xdr:col>13</xdr:col>
                    <xdr:colOff>295275</xdr:colOff>
                    <xdr:row>22</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14</xdr:col>
                    <xdr:colOff>219075</xdr:colOff>
                    <xdr:row>21</xdr:row>
                    <xdr:rowOff>0</xdr:rowOff>
                  </from>
                  <to>
                    <xdr:col>14</xdr:col>
                    <xdr:colOff>514350</xdr:colOff>
                    <xdr:row>22</xdr:row>
                    <xdr:rowOff>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12</xdr:col>
                    <xdr:colOff>0</xdr:colOff>
                    <xdr:row>22</xdr:row>
                    <xdr:rowOff>0</xdr:rowOff>
                  </from>
                  <to>
                    <xdr:col>12</xdr:col>
                    <xdr:colOff>295275</xdr:colOff>
                    <xdr:row>23</xdr:row>
                    <xdr:rowOff>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13</xdr:col>
                    <xdr:colOff>0</xdr:colOff>
                    <xdr:row>22</xdr:row>
                    <xdr:rowOff>0</xdr:rowOff>
                  </from>
                  <to>
                    <xdr:col>13</xdr:col>
                    <xdr:colOff>295275</xdr:colOff>
                    <xdr:row>23</xdr:row>
                    <xdr:rowOff>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14</xdr:col>
                    <xdr:colOff>219075</xdr:colOff>
                    <xdr:row>22</xdr:row>
                    <xdr:rowOff>0</xdr:rowOff>
                  </from>
                  <to>
                    <xdr:col>14</xdr:col>
                    <xdr:colOff>514350</xdr:colOff>
                    <xdr:row>23</xdr:row>
                    <xdr:rowOff>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12</xdr:col>
                    <xdr:colOff>0</xdr:colOff>
                    <xdr:row>23</xdr:row>
                    <xdr:rowOff>0</xdr:rowOff>
                  </from>
                  <to>
                    <xdr:col>12</xdr:col>
                    <xdr:colOff>295275</xdr:colOff>
                    <xdr:row>24</xdr:row>
                    <xdr:rowOff>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13</xdr:col>
                    <xdr:colOff>0</xdr:colOff>
                    <xdr:row>23</xdr:row>
                    <xdr:rowOff>0</xdr:rowOff>
                  </from>
                  <to>
                    <xdr:col>13</xdr:col>
                    <xdr:colOff>295275</xdr:colOff>
                    <xdr:row>24</xdr:row>
                    <xdr:rowOff>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14</xdr:col>
                    <xdr:colOff>219075</xdr:colOff>
                    <xdr:row>23</xdr:row>
                    <xdr:rowOff>0</xdr:rowOff>
                  </from>
                  <to>
                    <xdr:col>14</xdr:col>
                    <xdr:colOff>514350</xdr:colOff>
                    <xdr:row>24</xdr:row>
                    <xdr:rowOff>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12</xdr:col>
                    <xdr:colOff>0</xdr:colOff>
                    <xdr:row>24</xdr:row>
                    <xdr:rowOff>0</xdr:rowOff>
                  </from>
                  <to>
                    <xdr:col>12</xdr:col>
                    <xdr:colOff>295275</xdr:colOff>
                    <xdr:row>25</xdr:row>
                    <xdr:rowOff>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13</xdr:col>
                    <xdr:colOff>0</xdr:colOff>
                    <xdr:row>24</xdr:row>
                    <xdr:rowOff>0</xdr:rowOff>
                  </from>
                  <to>
                    <xdr:col>13</xdr:col>
                    <xdr:colOff>295275</xdr:colOff>
                    <xdr:row>25</xdr:row>
                    <xdr:rowOff>0</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14</xdr:col>
                    <xdr:colOff>219075</xdr:colOff>
                    <xdr:row>24</xdr:row>
                    <xdr:rowOff>0</xdr:rowOff>
                  </from>
                  <to>
                    <xdr:col>14</xdr:col>
                    <xdr:colOff>514350</xdr:colOff>
                    <xdr:row>25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50"/>
    <pageSetUpPr fitToPage="1"/>
  </sheetPr>
  <dimension ref="A1:R42"/>
  <sheetViews>
    <sheetView showGridLines="0" topLeftCell="A13" zoomScale="130" zoomScaleNormal="130" workbookViewId="0">
      <selection activeCell="B27" sqref="B27:O29"/>
    </sheetView>
  </sheetViews>
  <sheetFormatPr defaultColWidth="0" defaultRowHeight="14.25" customHeight="1" zeroHeight="1" x14ac:dyDescent="0.2"/>
  <cols>
    <col min="1" max="2" width="2.85546875" style="105" customWidth="1"/>
    <col min="3" max="5" width="9.140625" style="105" customWidth="1"/>
    <col min="6" max="8" width="3.7109375" style="105" customWidth="1"/>
    <col min="9" max="9" width="6.85546875" style="105" customWidth="1"/>
    <col min="10" max="10" width="10.5703125" style="105" customWidth="1"/>
    <col min="11" max="11" width="9.140625" style="105" customWidth="1"/>
    <col min="12" max="12" width="5.42578125" style="105" customWidth="1"/>
    <col min="13" max="13" width="14.28515625" style="105" customWidth="1"/>
    <col min="14" max="14" width="9.7109375" style="105" customWidth="1"/>
    <col min="15" max="15" width="6.28515625" style="105" customWidth="1"/>
    <col min="16" max="16" width="2.85546875" style="105" customWidth="1"/>
    <col min="17" max="18" width="2.85546875" style="105" hidden="1" customWidth="1"/>
    <col min="19" max="16384" width="9.140625" style="105" hidden="1"/>
  </cols>
  <sheetData>
    <row r="1" spans="1:16" x14ac:dyDescent="0.2"/>
    <row r="2" spans="1:16" ht="7.5" customHeight="1" x14ac:dyDescent="0.2">
      <c r="A2" s="191"/>
      <c r="B2" s="195"/>
      <c r="C2" s="195"/>
      <c r="D2" s="195"/>
      <c r="E2" s="195"/>
      <c r="F2" s="195"/>
      <c r="G2" s="195"/>
      <c r="H2" s="195"/>
      <c r="I2" s="195"/>
      <c r="J2" s="195"/>
      <c r="K2" s="195"/>
      <c r="L2" s="195"/>
      <c r="M2" s="195"/>
      <c r="N2" s="195"/>
      <c r="O2" s="195"/>
    </row>
    <row r="3" spans="1:16" x14ac:dyDescent="0.2">
      <c r="B3" s="196"/>
      <c r="C3" s="197" t="s">
        <v>411</v>
      </c>
      <c r="D3" s="198"/>
      <c r="E3" s="196"/>
      <c r="F3" s="196"/>
      <c r="G3" s="199"/>
      <c r="H3" s="199"/>
      <c r="I3" s="200"/>
      <c r="J3" s="198"/>
      <c r="K3" s="201"/>
      <c r="L3" s="201"/>
      <c r="M3" s="202" t="s">
        <v>440</v>
      </c>
      <c r="N3" s="198"/>
      <c r="O3" s="198"/>
      <c r="P3" s="124"/>
    </row>
    <row r="4" spans="1:16" x14ac:dyDescent="0.2">
      <c r="B4" s="196"/>
      <c r="C4" s="729">
        <f>KAM</f>
        <v>0</v>
      </c>
      <c r="D4" s="730"/>
      <c r="E4" s="196"/>
      <c r="F4" s="196"/>
      <c r="G4" s="199"/>
      <c r="H4" s="199"/>
      <c r="I4" s="731"/>
      <c r="J4" s="731"/>
      <c r="K4" s="203"/>
      <c r="L4" s="203"/>
      <c r="M4" s="222">
        <f>FileNumberFortis</f>
        <v>0</v>
      </c>
      <c r="N4" s="204"/>
      <c r="O4" s="204"/>
      <c r="P4" s="125"/>
    </row>
    <row r="5" spans="1:16" ht="7.5" customHeight="1" x14ac:dyDescent="0.2">
      <c r="B5" s="196"/>
      <c r="C5" s="205"/>
      <c r="D5" s="205"/>
      <c r="E5" s="196"/>
      <c r="F5" s="196"/>
      <c r="G5" s="199"/>
      <c r="H5" s="199"/>
      <c r="I5" s="206"/>
      <c r="J5" s="206"/>
      <c r="K5" s="203"/>
      <c r="L5" s="203"/>
      <c r="M5" s="204"/>
      <c r="N5" s="204"/>
      <c r="O5" s="204"/>
      <c r="P5" s="125"/>
    </row>
    <row r="6" spans="1:16" x14ac:dyDescent="0.2">
      <c r="B6" s="129"/>
      <c r="C6" s="129"/>
      <c r="D6" s="129"/>
      <c r="E6" s="129"/>
      <c r="F6" s="129"/>
      <c r="G6" s="129"/>
      <c r="H6" s="129"/>
      <c r="I6" s="129"/>
      <c r="J6" s="123"/>
      <c r="K6" s="123"/>
      <c r="L6" s="129"/>
      <c r="M6" s="129"/>
      <c r="N6" s="129"/>
      <c r="O6" s="129"/>
    </row>
    <row r="7" spans="1:16" x14ac:dyDescent="0.2">
      <c r="B7" s="732" t="s">
        <v>443</v>
      </c>
      <c r="C7" s="733"/>
      <c r="D7" s="733"/>
      <c r="E7" s="733"/>
      <c r="F7" s="733"/>
      <c r="G7" s="733"/>
      <c r="H7" s="733"/>
      <c r="I7" s="733"/>
      <c r="J7" s="733"/>
      <c r="K7" s="733"/>
      <c r="L7" s="733"/>
      <c r="M7" s="733"/>
      <c r="N7" s="733"/>
      <c r="O7" s="733"/>
    </row>
    <row r="8" spans="1:16" x14ac:dyDescent="0.2">
      <c r="B8" s="733"/>
      <c r="C8" s="733"/>
      <c r="D8" s="733"/>
      <c r="E8" s="733"/>
      <c r="F8" s="733"/>
      <c r="G8" s="733"/>
      <c r="H8" s="733"/>
      <c r="I8" s="733"/>
      <c r="J8" s="733"/>
      <c r="K8" s="733"/>
      <c r="L8" s="733"/>
      <c r="M8" s="733"/>
      <c r="N8" s="733"/>
      <c r="O8" s="733"/>
    </row>
    <row r="9" spans="1:16" ht="7.5" customHeight="1" x14ac:dyDescent="0.2">
      <c r="B9" s="207"/>
      <c r="C9" s="207"/>
      <c r="D9" s="207"/>
      <c r="E9" s="207"/>
      <c r="F9" s="207"/>
      <c r="G9" s="207"/>
      <c r="H9" s="207"/>
      <c r="I9" s="207"/>
      <c r="J9" s="207"/>
      <c r="K9" s="207"/>
      <c r="L9" s="207"/>
      <c r="M9" s="207"/>
      <c r="N9" s="207"/>
      <c r="O9" s="207"/>
    </row>
    <row r="10" spans="1:16" ht="19.5" x14ac:dyDescent="0.2">
      <c r="B10" s="699" t="s">
        <v>428</v>
      </c>
      <c r="C10" s="699"/>
      <c r="D10" s="699"/>
      <c r="E10" s="699"/>
      <c r="F10" s="699"/>
      <c r="G10" s="699"/>
      <c r="H10" s="699"/>
      <c r="I10" s="699"/>
      <c r="J10" s="699"/>
      <c r="K10" s="699"/>
      <c r="L10" s="699"/>
      <c r="M10" s="699"/>
      <c r="N10" s="699"/>
      <c r="O10" s="699"/>
    </row>
    <row r="11" spans="1:16" ht="15.75" x14ac:dyDescent="0.25">
      <c r="B11" s="128"/>
      <c r="C11" s="128"/>
      <c r="D11" s="128"/>
      <c r="E11" s="128"/>
      <c r="F11" s="128"/>
      <c r="G11" s="128"/>
      <c r="H11" s="128"/>
      <c r="I11" s="128"/>
      <c r="J11" s="128"/>
      <c r="K11" s="128"/>
      <c r="L11" s="128"/>
      <c r="M11" s="128"/>
      <c r="N11" s="128"/>
      <c r="O11" s="130"/>
    </row>
    <row r="12" spans="1:16" x14ac:dyDescent="0.2">
      <c r="B12" s="138"/>
      <c r="C12" s="127" t="s">
        <v>383</v>
      </c>
      <c r="D12" s="130"/>
      <c r="E12" s="130"/>
      <c r="O12" s="133"/>
    </row>
    <row r="13" spans="1:16" ht="22.5" customHeight="1" x14ac:dyDescent="0.2">
      <c r="B13" s="138"/>
      <c r="C13" s="734">
        <f>'Schedule B'!C10:L10</f>
        <v>0</v>
      </c>
      <c r="D13" s="735"/>
      <c r="E13" s="735"/>
      <c r="F13" s="735"/>
      <c r="G13" s="735"/>
      <c r="H13" s="735"/>
      <c r="I13" s="735"/>
      <c r="J13" s="736"/>
      <c r="K13" s="208"/>
      <c r="L13" s="208"/>
      <c r="M13" s="208"/>
      <c r="N13" s="208"/>
      <c r="O13" s="133"/>
    </row>
    <row r="14" spans="1:16" x14ac:dyDescent="0.2">
      <c r="B14" s="138"/>
      <c r="C14" s="138"/>
      <c r="D14" s="209"/>
      <c r="E14" s="121"/>
      <c r="F14" s="121"/>
      <c r="G14" s="121"/>
      <c r="H14" s="121"/>
      <c r="I14" s="121"/>
      <c r="J14" s="121"/>
      <c r="K14" s="129"/>
      <c r="L14" s="129"/>
      <c r="M14" s="121"/>
      <c r="N14" s="121"/>
      <c r="O14" s="139"/>
    </row>
    <row r="15" spans="1:16" ht="19.5" x14ac:dyDescent="0.2">
      <c r="B15" s="713" t="s">
        <v>429</v>
      </c>
      <c r="C15" s="713"/>
      <c r="D15" s="713"/>
      <c r="E15" s="713"/>
      <c r="F15" s="713"/>
      <c r="G15" s="713"/>
      <c r="H15" s="713"/>
      <c r="I15" s="713"/>
      <c r="J15" s="713"/>
      <c r="K15" s="713"/>
      <c r="L15" s="713"/>
      <c r="M15" s="713"/>
      <c r="N15" s="713"/>
      <c r="O15" s="713"/>
    </row>
    <row r="16" spans="1:16" ht="11.25" customHeight="1" x14ac:dyDescent="0.2">
      <c r="B16" s="210"/>
      <c r="C16" s="210"/>
      <c r="D16" s="210"/>
      <c r="E16" s="210"/>
      <c r="F16" s="210"/>
      <c r="G16" s="210"/>
      <c r="H16" s="210"/>
      <c r="I16" s="210"/>
      <c r="J16" s="210"/>
      <c r="K16" s="210"/>
      <c r="L16" s="210"/>
      <c r="M16" s="210"/>
      <c r="N16" s="210"/>
      <c r="O16" s="210"/>
    </row>
    <row r="17" spans="2:15" ht="22.5" customHeight="1" x14ac:dyDescent="0.2">
      <c r="C17" s="211" t="s">
        <v>430</v>
      </c>
      <c r="D17" s="211"/>
      <c r="E17" s="211"/>
      <c r="F17" s="211"/>
      <c r="G17" s="211"/>
      <c r="H17" s="211"/>
      <c r="I17" s="740"/>
      <c r="J17" s="741"/>
      <c r="K17" s="742" t="s">
        <v>431</v>
      </c>
      <c r="L17" s="742"/>
      <c r="M17" s="742"/>
      <c r="N17" s="742"/>
      <c r="O17" s="742"/>
    </row>
    <row r="18" spans="2:15" ht="22.5" customHeight="1" x14ac:dyDescent="0.2">
      <c r="C18" s="186" t="s">
        <v>432</v>
      </c>
      <c r="D18" s="186"/>
      <c r="E18" s="186"/>
      <c r="F18" s="186"/>
      <c r="G18" s="186"/>
      <c r="H18" s="186"/>
      <c r="I18" s="743" t="e">
        <f>'Schedule B'!C16</f>
        <v>#REF!</v>
      </c>
      <c r="J18" s="744"/>
      <c r="K18" s="742"/>
      <c r="L18" s="742"/>
      <c r="M18" s="742"/>
      <c r="N18" s="742"/>
      <c r="O18" s="742"/>
    </row>
    <row r="19" spans="2:15" ht="15.75" x14ac:dyDescent="0.2">
      <c r="C19" s="186"/>
      <c r="D19" s="186"/>
      <c r="E19" s="186"/>
      <c r="F19" s="186"/>
      <c r="G19" s="186"/>
      <c r="H19" s="186"/>
      <c r="I19" s="212"/>
      <c r="J19" s="212"/>
      <c r="K19" s="213"/>
      <c r="L19" s="213"/>
      <c r="M19" s="213"/>
      <c r="N19" s="213"/>
      <c r="O19" s="213"/>
    </row>
    <row r="20" spans="2:15" x14ac:dyDescent="0.2">
      <c r="B20" s="745" t="s">
        <v>433</v>
      </c>
      <c r="C20" s="746"/>
      <c r="D20" s="746"/>
      <c r="E20" s="746"/>
      <c r="F20" s="746"/>
      <c r="G20" s="746"/>
      <c r="H20" s="746"/>
      <c r="I20" s="746"/>
      <c r="J20" s="746"/>
      <c r="K20" s="746"/>
      <c r="L20" s="746"/>
      <c r="M20" s="746"/>
      <c r="N20" s="747"/>
      <c r="O20" s="214"/>
    </row>
    <row r="21" spans="2:15" x14ac:dyDescent="0.2">
      <c r="B21" s="748"/>
      <c r="C21" s="749"/>
      <c r="D21" s="749"/>
      <c r="E21" s="749"/>
      <c r="F21" s="749"/>
      <c r="G21" s="749"/>
      <c r="H21" s="749"/>
      <c r="I21" s="749"/>
      <c r="J21" s="749"/>
      <c r="K21" s="749"/>
      <c r="L21" s="749"/>
      <c r="M21" s="749"/>
      <c r="N21" s="750"/>
      <c r="O21" s="215"/>
    </row>
    <row r="22" spans="2:15" x14ac:dyDescent="0.2">
      <c r="B22" s="216"/>
      <c r="C22" s="216"/>
      <c r="D22" s="216"/>
      <c r="E22" s="216"/>
      <c r="F22" s="216"/>
      <c r="G22" s="216"/>
      <c r="H22" s="216"/>
      <c r="I22" s="216"/>
      <c r="J22" s="216"/>
      <c r="K22" s="216"/>
      <c r="L22" s="216"/>
      <c r="M22" s="216"/>
      <c r="N22" s="216"/>
      <c r="O22" s="217"/>
    </row>
    <row r="23" spans="2:15" x14ac:dyDescent="0.2">
      <c r="B23" s="751" t="s">
        <v>434</v>
      </c>
      <c r="C23" s="751"/>
      <c r="D23" s="751"/>
      <c r="E23" s="751"/>
      <c r="F23" s="751"/>
      <c r="G23" s="751"/>
      <c r="H23" s="751"/>
      <c r="I23" s="751"/>
      <c r="J23" s="751"/>
      <c r="K23" s="751"/>
      <c r="L23" s="751"/>
      <c r="M23" s="751"/>
      <c r="N23" s="751"/>
      <c r="O23" s="751"/>
    </row>
    <row r="24" spans="2:15" x14ac:dyDescent="0.2">
      <c r="B24" s="752" t="s">
        <v>435</v>
      </c>
      <c r="C24" s="752"/>
      <c r="D24" s="752"/>
      <c r="E24" s="752"/>
      <c r="F24" s="752"/>
      <c r="G24" s="752"/>
      <c r="H24" s="752"/>
      <c r="I24" s="752"/>
      <c r="J24" s="752"/>
      <c r="K24" s="752"/>
      <c r="L24" s="752"/>
      <c r="M24" s="752"/>
      <c r="N24" s="752"/>
      <c r="O24" s="752"/>
    </row>
    <row r="25" spans="2:15" x14ac:dyDescent="0.2">
      <c r="B25" s="218"/>
      <c r="C25" s="160"/>
      <c r="D25" s="160"/>
      <c r="E25" s="160"/>
      <c r="F25" s="160"/>
      <c r="G25" s="160"/>
      <c r="H25" s="160"/>
      <c r="I25" s="160"/>
      <c r="J25" s="160"/>
      <c r="K25" s="160"/>
      <c r="L25" s="160"/>
      <c r="M25" s="160"/>
      <c r="N25" s="219"/>
      <c r="O25" s="160"/>
    </row>
    <row r="26" spans="2:15" ht="22.5" customHeight="1" x14ac:dyDescent="0.2">
      <c r="B26" s="713" t="s">
        <v>419</v>
      </c>
      <c r="C26" s="713"/>
      <c r="D26" s="713"/>
      <c r="E26" s="713"/>
      <c r="F26" s="713"/>
      <c r="G26" s="713"/>
      <c r="H26" s="713"/>
      <c r="I26" s="713"/>
      <c r="J26" s="713"/>
      <c r="K26" s="713"/>
      <c r="L26" s="713"/>
      <c r="M26" s="713"/>
      <c r="N26" s="713"/>
      <c r="O26" s="713"/>
    </row>
    <row r="27" spans="2:15" x14ac:dyDescent="0.2">
      <c r="B27" s="753" t="s">
        <v>436</v>
      </c>
      <c r="C27" s="754"/>
      <c r="D27" s="754"/>
      <c r="E27" s="754"/>
      <c r="F27" s="754"/>
      <c r="G27" s="754"/>
      <c r="H27" s="754"/>
      <c r="I27" s="754"/>
      <c r="J27" s="754"/>
      <c r="K27" s="754"/>
      <c r="L27" s="754"/>
      <c r="M27" s="754"/>
      <c r="N27" s="754"/>
      <c r="O27" s="755"/>
    </row>
    <row r="28" spans="2:15" x14ac:dyDescent="0.2">
      <c r="B28" s="756"/>
      <c r="C28" s="757"/>
      <c r="D28" s="757"/>
      <c r="E28" s="757"/>
      <c r="F28" s="757"/>
      <c r="G28" s="757"/>
      <c r="H28" s="757"/>
      <c r="I28" s="757"/>
      <c r="J28" s="757"/>
      <c r="K28" s="757"/>
      <c r="L28" s="757"/>
      <c r="M28" s="757"/>
      <c r="N28" s="757"/>
      <c r="O28" s="758"/>
    </row>
    <row r="29" spans="2:15" x14ac:dyDescent="0.2">
      <c r="B29" s="759"/>
      <c r="C29" s="760"/>
      <c r="D29" s="760"/>
      <c r="E29" s="760"/>
      <c r="F29" s="760"/>
      <c r="G29" s="760"/>
      <c r="H29" s="760"/>
      <c r="I29" s="760"/>
      <c r="J29" s="760"/>
      <c r="K29" s="760"/>
      <c r="L29" s="760"/>
      <c r="M29" s="760"/>
      <c r="N29" s="760"/>
      <c r="O29" s="761"/>
    </row>
    <row r="30" spans="2:15" x14ac:dyDescent="0.2">
      <c r="B30" s="219"/>
      <c r="C30" s="219"/>
      <c r="D30" s="219"/>
      <c r="E30" s="219"/>
      <c r="F30" s="219"/>
      <c r="G30" s="219"/>
      <c r="H30" s="219"/>
      <c r="I30" s="219"/>
      <c r="J30" s="219"/>
      <c r="K30" s="219"/>
      <c r="L30" s="219"/>
      <c r="M30" s="219"/>
      <c r="N30" s="219"/>
      <c r="O30" s="219"/>
    </row>
    <row r="31" spans="2:15" x14ac:dyDescent="0.2">
      <c r="B31" s="179" t="s">
        <v>421</v>
      </c>
      <c r="C31" s="186"/>
      <c r="D31" s="186"/>
      <c r="E31" s="186"/>
      <c r="F31" s="182"/>
      <c r="G31" s="182"/>
      <c r="H31" s="182"/>
      <c r="I31" s="182"/>
      <c r="J31" s="182"/>
      <c r="K31" s="182"/>
      <c r="L31" s="182"/>
      <c r="M31" s="182"/>
      <c r="N31" s="220"/>
      <c r="O31" s="220"/>
    </row>
    <row r="32" spans="2:15" ht="22.5" customHeight="1" x14ac:dyDescent="0.2">
      <c r="B32" s="700"/>
      <c r="C32" s="701"/>
      <c r="D32" s="701"/>
      <c r="E32" s="701"/>
      <c r="F32" s="701"/>
      <c r="G32" s="701"/>
      <c r="H32" s="701"/>
      <c r="I32" s="701"/>
      <c r="J32" s="701"/>
      <c r="K32" s="702"/>
      <c r="L32" s="188"/>
      <c r="M32" s="188"/>
      <c r="N32" s="188"/>
      <c r="O32" s="188"/>
    </row>
    <row r="33" spans="2:15" ht="22.5" customHeight="1" x14ac:dyDescent="0.2">
      <c r="B33" s="189"/>
      <c r="C33" s="189"/>
      <c r="D33" s="189"/>
      <c r="E33" s="189"/>
      <c r="F33" s="189"/>
      <c r="G33" s="189"/>
      <c r="H33" s="189"/>
      <c r="I33" s="189"/>
      <c r="J33" s="189"/>
      <c r="K33" s="189"/>
      <c r="L33" s="188"/>
      <c r="M33" s="188"/>
      <c r="N33" s="188"/>
      <c r="O33" s="188"/>
    </row>
    <row r="34" spans="2:15" x14ac:dyDescent="0.2">
      <c r="B34" s="179" t="s">
        <v>422</v>
      </c>
      <c r="C34" s="186"/>
      <c r="D34" s="186"/>
      <c r="E34" s="186"/>
      <c r="F34" s="182"/>
      <c r="G34" s="182"/>
      <c r="H34" s="182"/>
      <c r="I34" s="169"/>
      <c r="J34" s="169"/>
      <c r="K34" s="179" t="s">
        <v>423</v>
      </c>
      <c r="L34" s="187"/>
      <c r="M34" s="182"/>
      <c r="N34" s="221"/>
      <c r="O34" s="221"/>
    </row>
    <row r="35" spans="2:15" ht="22.5" customHeight="1" x14ac:dyDescent="0.2">
      <c r="B35" s="700"/>
      <c r="C35" s="701"/>
      <c r="D35" s="701"/>
      <c r="E35" s="701"/>
      <c r="F35" s="701"/>
      <c r="G35" s="701"/>
      <c r="H35" s="701"/>
      <c r="I35" s="702"/>
      <c r="J35" s="169"/>
      <c r="K35" s="737"/>
      <c r="L35" s="738"/>
      <c r="M35" s="739"/>
      <c r="N35" s="190"/>
      <c r="O35" s="190"/>
    </row>
    <row r="36" spans="2:15" ht="22.5" customHeight="1" x14ac:dyDescent="0.2">
      <c r="B36" s="189"/>
      <c r="C36" s="189"/>
      <c r="D36" s="189"/>
      <c r="E36" s="189"/>
      <c r="F36" s="189"/>
      <c r="G36" s="189"/>
      <c r="H36" s="189"/>
      <c r="I36" s="189"/>
      <c r="J36" s="182"/>
      <c r="K36" s="192"/>
      <c r="L36" s="192"/>
      <c r="M36" s="192"/>
      <c r="N36" s="190"/>
      <c r="O36" s="190"/>
    </row>
    <row r="37" spans="2:15" x14ac:dyDescent="0.2">
      <c r="B37" s="179" t="s">
        <v>424</v>
      </c>
      <c r="C37" s="186"/>
      <c r="D37" s="186"/>
      <c r="E37" s="186"/>
      <c r="F37" s="182"/>
      <c r="G37" s="182"/>
      <c r="H37" s="182"/>
      <c r="I37" s="169"/>
      <c r="J37" s="169"/>
      <c r="K37" s="179" t="s">
        <v>425</v>
      </c>
      <c r="L37" s="187"/>
      <c r="M37" s="182"/>
      <c r="N37" s="221"/>
      <c r="O37" s="221"/>
    </row>
    <row r="38" spans="2:15" ht="22.5" customHeight="1" x14ac:dyDescent="0.2">
      <c r="B38" s="700"/>
      <c r="C38" s="701"/>
      <c r="D38" s="701"/>
      <c r="E38" s="701"/>
      <c r="F38" s="701"/>
      <c r="G38" s="701"/>
      <c r="H38" s="701"/>
      <c r="I38" s="702"/>
      <c r="J38" s="169"/>
      <c r="K38" s="737"/>
      <c r="L38" s="738"/>
      <c r="M38" s="739"/>
      <c r="N38" s="182"/>
      <c r="O38" s="182"/>
    </row>
    <row r="39" spans="2:15" ht="15" customHeight="1" x14ac:dyDescent="0.2">
      <c r="B39" s="189"/>
      <c r="C39" s="189"/>
      <c r="D39" s="189"/>
      <c r="E39" s="189"/>
      <c r="F39" s="189"/>
      <c r="G39" s="189"/>
      <c r="H39" s="189"/>
      <c r="I39" s="189"/>
      <c r="J39" s="182"/>
      <c r="K39" s="192"/>
      <c r="L39" s="192"/>
      <c r="M39" s="192"/>
      <c r="N39" s="182"/>
      <c r="O39" s="182"/>
    </row>
    <row r="40" spans="2:15" hidden="1" x14ac:dyDescent="0.2">
      <c r="B40" s="169"/>
      <c r="C40" s="169"/>
      <c r="D40" s="169"/>
      <c r="E40" s="169"/>
      <c r="F40" s="169"/>
      <c r="G40" s="169"/>
      <c r="H40" s="169"/>
      <c r="I40" s="169"/>
      <c r="J40" s="169"/>
      <c r="K40" s="169"/>
      <c r="L40" s="169"/>
      <c r="M40" s="169"/>
      <c r="N40" s="169"/>
      <c r="O40" s="169"/>
    </row>
    <row r="41" spans="2:15" hidden="1" x14ac:dyDescent="0.2">
      <c r="B41" s="169"/>
      <c r="C41" s="169"/>
      <c r="D41" s="169"/>
      <c r="E41" s="169"/>
      <c r="F41" s="169"/>
      <c r="G41" s="169"/>
      <c r="H41" s="169"/>
      <c r="I41" s="169"/>
      <c r="J41" s="169"/>
      <c r="K41" s="169"/>
      <c r="L41" s="169"/>
      <c r="M41" s="169"/>
      <c r="N41" s="169"/>
      <c r="O41" s="169"/>
    </row>
    <row r="42" spans="2:15" hidden="1" x14ac:dyDescent="0.2">
      <c r="B42" s="169"/>
      <c r="C42" s="169"/>
      <c r="D42" s="169"/>
      <c r="E42" s="169"/>
      <c r="F42" s="169"/>
      <c r="G42" s="169"/>
      <c r="H42" s="169"/>
      <c r="I42" s="169"/>
      <c r="J42" s="169"/>
      <c r="K42" s="169"/>
      <c r="L42" s="169"/>
      <c r="M42" s="169"/>
      <c r="N42" s="169"/>
      <c r="O42" s="169"/>
    </row>
  </sheetData>
  <mergeCells count="19">
    <mergeCell ref="B38:I38"/>
    <mergeCell ref="K38:M38"/>
    <mergeCell ref="I17:J17"/>
    <mergeCell ref="K17:O18"/>
    <mergeCell ref="I18:J18"/>
    <mergeCell ref="B20:N21"/>
    <mergeCell ref="B23:O23"/>
    <mergeCell ref="B24:O24"/>
    <mergeCell ref="B26:O26"/>
    <mergeCell ref="B27:O29"/>
    <mergeCell ref="B32:K32"/>
    <mergeCell ref="B35:I35"/>
    <mergeCell ref="K35:M35"/>
    <mergeCell ref="B15:O15"/>
    <mergeCell ref="C4:D4"/>
    <mergeCell ref="I4:J4"/>
    <mergeCell ref="B7:O8"/>
    <mergeCell ref="B10:O10"/>
    <mergeCell ref="C13:J13"/>
  </mergeCells>
  <pageMargins left="0.5" right="0.5" top="0.75" bottom="0.75" header="0.15" footer="0.3"/>
  <pageSetup scale="92" fitToHeight="0" orientation="portrait" r:id="rId1"/>
  <headerFooter>
    <oddHeader>&amp;L&amp;"Arial,Bold"&amp;16&amp;K10A3C8Schedule C&amp;"Arial,Regular"&amp;K004F6C
&amp;14BC Hydro incentive project invoices and implementation support documents</oddHeader>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14</xdr:col>
                    <xdr:colOff>152400</xdr:colOff>
                    <xdr:row>19</xdr:row>
                    <xdr:rowOff>95250</xdr:rowOff>
                  </from>
                  <to>
                    <xdr:col>14</xdr:col>
                    <xdr:colOff>400050</xdr:colOff>
                    <xdr:row>20</xdr:row>
                    <xdr:rowOff>95250</xdr:rowOff>
                  </to>
                </anchor>
              </controlPr>
            </control>
          </mc:Choice>
        </mc:AlternateContent>
        <mc:AlternateContent xmlns:mc="http://schemas.openxmlformats.org/markup-compatibility/2006">
          <mc:Choice Requires="x14">
            <control shapeId="5122" r:id="rId6" name="Group Box 2">
              <controlPr defaultSize="0" autoFill="0" autoPict="0">
                <anchor moveWithCells="1">
                  <from>
                    <xdr:col>4</xdr:col>
                    <xdr:colOff>38100</xdr:colOff>
                    <xdr:row>22</xdr:row>
                    <xdr:rowOff>9525</xdr:rowOff>
                  </from>
                  <to>
                    <xdr:col>8</xdr:col>
                    <xdr:colOff>304800</xdr:colOff>
                    <xdr:row>23</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9"/>
  <sheetViews>
    <sheetView showGridLines="0" workbookViewId="0">
      <selection activeCell="B16" sqref="B16:K19"/>
    </sheetView>
  </sheetViews>
  <sheetFormatPr defaultColWidth="0" defaultRowHeight="16.5" x14ac:dyDescent="0.2"/>
  <cols>
    <col min="1" max="1" width="2.85546875" style="229" customWidth="1"/>
    <col min="2" max="2" width="27.140625" style="243" customWidth="1"/>
    <col min="3" max="3" width="8.28515625" style="241" customWidth="1"/>
    <col min="4" max="4" width="12" style="229" customWidth="1"/>
    <col min="5" max="5" width="10.85546875" style="229" customWidth="1"/>
    <col min="6" max="6" width="4.140625" style="229" customWidth="1"/>
    <col min="7" max="7" width="4" style="242" customWidth="1"/>
    <col min="8" max="8" width="4.140625" style="242" customWidth="1"/>
    <col min="9" max="9" width="12.5703125" style="242" customWidth="1"/>
    <col min="10" max="10" width="12.42578125" style="244" customWidth="1"/>
    <col min="11" max="11" width="6.5703125" style="245" customWidth="1"/>
    <col min="12" max="12" width="2.85546875" style="229" customWidth="1"/>
    <col min="13" max="16384" width="9.140625" hidden="1"/>
  </cols>
  <sheetData>
    <row r="1" spans="2:11" ht="19.5" x14ac:dyDescent="0.2">
      <c r="B1" s="272" t="s">
        <v>507</v>
      </c>
      <c r="C1" s="272"/>
      <c r="D1" s="272"/>
      <c r="E1" s="272"/>
      <c r="F1" s="272"/>
      <c r="G1" s="272"/>
      <c r="H1" s="272"/>
      <c r="I1" s="272"/>
      <c r="J1" s="272"/>
      <c r="K1" s="272"/>
    </row>
    <row r="2" spans="2:11" ht="12.75" x14ac:dyDescent="0.2">
      <c r="B2" s="230"/>
      <c r="C2" s="237"/>
      <c r="D2" s="230"/>
      <c r="E2" s="230"/>
      <c r="F2" s="230"/>
      <c r="G2" s="231"/>
      <c r="H2" s="231"/>
      <c r="I2" s="231"/>
      <c r="J2" s="232"/>
      <c r="K2" s="233"/>
    </row>
    <row r="3" spans="2:11" ht="22.5" customHeight="1" x14ac:dyDescent="0.2">
      <c r="B3" s="683" t="s">
        <v>478</v>
      </c>
      <c r="C3" s="683"/>
      <c r="D3" s="683"/>
      <c r="E3" s="683"/>
      <c r="F3" s="683"/>
      <c r="G3" s="683"/>
      <c r="H3" s="683"/>
      <c r="I3" s="342" t="e">
        <f>'2.0 Study'!I59+'Secondary EM tab'!I60</f>
        <v>#VALUE!</v>
      </c>
      <c r="J3" s="343" t="s">
        <v>374</v>
      </c>
      <c r="K3" s="230"/>
    </row>
    <row r="4" spans="2:11" ht="22.5" customHeight="1" x14ac:dyDescent="0.2">
      <c r="B4" s="683" t="s">
        <v>477</v>
      </c>
      <c r="C4" s="683"/>
      <c r="D4" s="683"/>
      <c r="E4" s="683"/>
      <c r="F4" s="683"/>
      <c r="G4" s="683"/>
      <c r="H4" s="683"/>
      <c r="I4" s="342">
        <f>'2.0 Study'!I60+'Secondary EM tab'!I61</f>
        <v>0</v>
      </c>
      <c r="J4" s="344" t="s">
        <v>505</v>
      </c>
      <c r="K4" s="284"/>
    </row>
    <row r="5" spans="2:11" ht="22.5" customHeight="1" x14ac:dyDescent="0.2">
      <c r="B5" s="681" t="s">
        <v>389</v>
      </c>
      <c r="C5" s="681"/>
      <c r="D5" s="681"/>
      <c r="E5" s="681"/>
      <c r="F5" s="681"/>
      <c r="G5" s="681"/>
      <c r="H5" s="681"/>
      <c r="I5" s="681"/>
      <c r="J5" s="681"/>
      <c r="K5" s="285"/>
    </row>
    <row r="6" spans="2:11" ht="22.5" customHeight="1" x14ac:dyDescent="0.2">
      <c r="B6" s="686" t="s">
        <v>375</v>
      </c>
      <c r="C6" s="686"/>
      <c r="D6" s="686"/>
      <c r="E6" s="686"/>
      <c r="F6" s="686"/>
      <c r="G6" s="686"/>
      <c r="H6" s="686"/>
      <c r="I6" s="345">
        <f>'2.0 Study'!I62+'Secondary EM tab'!I63</f>
        <v>0</v>
      </c>
      <c r="J6" s="346" t="s">
        <v>377</v>
      </c>
      <c r="K6" s="240"/>
    </row>
    <row r="7" spans="2:11" ht="22.5" customHeight="1" x14ac:dyDescent="0.2">
      <c r="B7" s="686" t="s">
        <v>387</v>
      </c>
      <c r="C7" s="686"/>
      <c r="D7" s="686"/>
      <c r="E7" s="686"/>
      <c r="F7" s="686"/>
      <c r="G7" s="686"/>
      <c r="H7" s="686"/>
      <c r="I7" s="345">
        <f>'2.0 Study'!I63+'Secondary EM tab'!I64</f>
        <v>0</v>
      </c>
      <c r="J7" s="346" t="s">
        <v>7</v>
      </c>
      <c r="K7" s="240"/>
    </row>
    <row r="8" spans="2:11" ht="22.5" customHeight="1" x14ac:dyDescent="0.2">
      <c r="B8" s="687" t="s">
        <v>376</v>
      </c>
      <c r="C8" s="687"/>
      <c r="D8" s="687"/>
      <c r="E8" s="687"/>
      <c r="F8" s="687"/>
      <c r="G8" s="687"/>
      <c r="H8" s="687"/>
      <c r="I8" s="347">
        <f>'2.0 Study'!I64+'Secondary EM tab'!I65</f>
        <v>0</v>
      </c>
      <c r="J8" s="348" t="str">
        <f>'2.0 Study'!J64</f>
        <v/>
      </c>
      <c r="K8" s="240"/>
    </row>
    <row r="9" spans="2:11" ht="22.5" customHeight="1" x14ac:dyDescent="0.2">
      <c r="B9" s="684" t="s">
        <v>482</v>
      </c>
      <c r="C9" s="684"/>
      <c r="D9" s="684"/>
      <c r="E9" s="684"/>
      <c r="F9" s="684"/>
      <c r="G9" s="684"/>
      <c r="H9" s="684"/>
      <c r="I9" s="349">
        <f>'2.0 Study'!I70+'Secondary EM tab'!I66</f>
        <v>0</v>
      </c>
      <c r="J9" s="350"/>
      <c r="K9" s="284"/>
    </row>
    <row r="10" spans="2:11" ht="22.5" customHeight="1" x14ac:dyDescent="0.2">
      <c r="B10" s="684" t="s">
        <v>480</v>
      </c>
      <c r="C10" s="684"/>
      <c r="D10" s="684"/>
      <c r="E10" s="684"/>
      <c r="F10" s="684"/>
      <c r="G10" s="684"/>
      <c r="H10" s="684"/>
      <c r="I10" s="349">
        <f>'2.0 Study'!I71+'Secondary EM tab'!I67</f>
        <v>0</v>
      </c>
      <c r="J10" s="350" t="s">
        <v>378</v>
      </c>
      <c r="K10" s="326"/>
    </row>
    <row r="11" spans="2:11" ht="22.5" customHeight="1" x14ac:dyDescent="0.2">
      <c r="B11" s="684" t="s">
        <v>479</v>
      </c>
      <c r="C11" s="684"/>
      <c r="D11" s="684"/>
      <c r="E11" s="684"/>
      <c r="F11" s="684"/>
      <c r="G11" s="684"/>
      <c r="H11" s="684"/>
      <c r="I11" s="349" t="e">
        <f>'2.0 Study'!I72+'Secondary EM tab'!I68</f>
        <v>#VALUE!</v>
      </c>
      <c r="J11" s="350" t="s">
        <v>378</v>
      </c>
      <c r="K11" s="284"/>
    </row>
    <row r="12" spans="2:11" ht="22.5" customHeight="1" x14ac:dyDescent="0.2">
      <c r="B12" s="684" t="s">
        <v>481</v>
      </c>
      <c r="C12" s="684"/>
      <c r="D12" s="684"/>
      <c r="E12" s="684"/>
      <c r="F12" s="684"/>
      <c r="G12" s="684"/>
      <c r="H12" s="684"/>
      <c r="I12" s="339" t="e">
        <f>IF(I9&lt;0,0,IF(SUM(I10:J11)&gt;0,"No Payback",I9/(-1*I11-I10)))</f>
        <v>#VALUE!</v>
      </c>
      <c r="J12" s="351" t="e">
        <f>IF(I12&lt;4,"Project may not qualify for incentive as Project simple payback must be greater than 4 years.","")</f>
        <v>#VALUE!</v>
      </c>
      <c r="K12" s="327"/>
    </row>
    <row r="13" spans="2:11" ht="22.5" customHeight="1" x14ac:dyDescent="0.2">
      <c r="B13" s="647" t="s">
        <v>506</v>
      </c>
      <c r="C13" s="647"/>
      <c r="D13" s="647"/>
      <c r="E13" s="647"/>
      <c r="F13" s="647"/>
      <c r="G13" s="647"/>
      <c r="H13" s="647"/>
      <c r="I13" s="647"/>
      <c r="J13" s="647"/>
      <c r="K13" s="230"/>
    </row>
    <row r="14" spans="2:11" ht="15.75" x14ac:dyDescent="0.2">
      <c r="B14" s="230"/>
      <c r="C14" s="230"/>
      <c r="D14" s="230"/>
      <c r="E14" s="230"/>
      <c r="F14" s="230"/>
      <c r="G14" s="230"/>
      <c r="H14" s="231"/>
      <c r="I14" s="649"/>
      <c r="J14" s="649"/>
      <c r="K14" s="649"/>
    </row>
    <row r="15" spans="2:11" ht="12.75" x14ac:dyDescent="0.2">
      <c r="B15" s="328" t="s">
        <v>519</v>
      </c>
      <c r="C15" s="237"/>
      <c r="D15" s="230"/>
      <c r="E15" s="230"/>
      <c r="F15" s="230"/>
      <c r="G15" s="231"/>
      <c r="H15" s="230"/>
      <c r="I15" s="230"/>
      <c r="J15" s="230"/>
      <c r="K15" s="230"/>
    </row>
    <row r="16" spans="2:11" ht="12.75" x14ac:dyDescent="0.2">
      <c r="B16" s="762"/>
      <c r="C16" s="762"/>
      <c r="D16" s="762"/>
      <c r="E16" s="762"/>
      <c r="F16" s="762"/>
      <c r="G16" s="762"/>
      <c r="H16" s="762"/>
      <c r="I16" s="762"/>
      <c r="J16" s="762"/>
      <c r="K16" s="762"/>
    </row>
    <row r="17" spans="2:11" ht="12.75" x14ac:dyDescent="0.2">
      <c r="B17" s="762"/>
      <c r="C17" s="762"/>
      <c r="D17" s="762"/>
      <c r="E17" s="762"/>
      <c r="F17" s="762"/>
      <c r="G17" s="762"/>
      <c r="H17" s="762"/>
      <c r="I17" s="762"/>
      <c r="J17" s="762"/>
      <c r="K17" s="762"/>
    </row>
    <row r="18" spans="2:11" ht="12.75" x14ac:dyDescent="0.2">
      <c r="B18" s="762"/>
      <c r="C18" s="762"/>
      <c r="D18" s="762"/>
      <c r="E18" s="762"/>
      <c r="F18" s="762"/>
      <c r="G18" s="762"/>
      <c r="H18" s="762"/>
      <c r="I18" s="762"/>
      <c r="J18" s="762"/>
      <c r="K18" s="762"/>
    </row>
    <row r="19" spans="2:11" ht="12.75" x14ac:dyDescent="0.2">
      <c r="B19" s="762"/>
      <c r="C19" s="762"/>
      <c r="D19" s="762"/>
      <c r="E19" s="762"/>
      <c r="F19" s="762"/>
      <c r="G19" s="762"/>
      <c r="H19" s="762"/>
      <c r="I19" s="762"/>
      <c r="J19" s="762"/>
      <c r="K19" s="762"/>
    </row>
  </sheetData>
  <mergeCells count="13">
    <mergeCell ref="I14:K14"/>
    <mergeCell ref="B16:K19"/>
    <mergeCell ref="B6:H6"/>
    <mergeCell ref="B7:H7"/>
    <mergeCell ref="B8:H8"/>
    <mergeCell ref="B9:H9"/>
    <mergeCell ref="B10:H10"/>
    <mergeCell ref="B11:H11"/>
    <mergeCell ref="B3:H3"/>
    <mergeCell ref="B4:H4"/>
    <mergeCell ref="B5:J5"/>
    <mergeCell ref="B12:H12"/>
    <mergeCell ref="B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pageSetUpPr fitToPage="1"/>
  </sheetPr>
  <dimension ref="A1:Q373"/>
  <sheetViews>
    <sheetView showGridLines="0" zoomScaleNormal="100" zoomScaleSheetLayoutView="100" workbookViewId="0">
      <selection activeCell="F12" sqref="F12"/>
    </sheetView>
  </sheetViews>
  <sheetFormatPr defaultColWidth="0" defaultRowHeight="0" customHeight="1" zeroHeight="1" x14ac:dyDescent="0.2"/>
  <cols>
    <col min="1" max="1" width="2.85546875" style="77" customWidth="1"/>
    <col min="2" max="2" width="3.140625" style="77" customWidth="1"/>
    <col min="3" max="3" width="17.5703125" style="77" customWidth="1"/>
    <col min="4" max="4" width="6" style="77" customWidth="1"/>
    <col min="5" max="5" width="7.7109375" style="77" customWidth="1"/>
    <col min="6" max="6" width="6.140625" style="77" customWidth="1"/>
    <col min="7" max="7" width="5.140625" style="77" customWidth="1"/>
    <col min="8" max="8" width="9.42578125" style="77" customWidth="1"/>
    <col min="9" max="9" width="9.5703125" style="77" customWidth="1"/>
    <col min="10" max="10" width="8" style="77" customWidth="1"/>
    <col min="11" max="11" width="10.140625" style="77" customWidth="1"/>
    <col min="12" max="12" width="16" style="77" customWidth="1"/>
    <col min="13" max="13" width="2.85546875" style="77" customWidth="1"/>
    <col min="14" max="16384" width="9.140625" style="77" hidden="1"/>
  </cols>
  <sheetData>
    <row r="1" spans="2:12" ht="15" customHeight="1" thickBot="1" x14ac:dyDescent="0.25"/>
    <row r="2" spans="2:12" ht="15.75" customHeight="1" x14ac:dyDescent="0.2">
      <c r="B2" s="567" t="s">
        <v>588</v>
      </c>
      <c r="C2" s="567"/>
      <c r="D2" s="567"/>
      <c r="E2" s="567"/>
      <c r="F2" s="567"/>
      <c r="G2" s="567"/>
      <c r="H2" s="567"/>
      <c r="I2" s="567"/>
      <c r="J2" s="567"/>
      <c r="K2" s="567"/>
      <c r="L2" s="564" t="s">
        <v>668</v>
      </c>
    </row>
    <row r="3" spans="2:12" ht="15.75" customHeight="1" x14ac:dyDescent="0.2">
      <c r="B3" s="568"/>
      <c r="C3" s="568"/>
      <c r="D3" s="568"/>
      <c r="E3" s="568"/>
      <c r="F3" s="568"/>
      <c r="G3" s="568"/>
      <c r="H3" s="568"/>
      <c r="I3" s="568"/>
      <c r="J3" s="568"/>
      <c r="K3" s="568"/>
      <c r="L3" s="565"/>
    </row>
    <row r="4" spans="2:12" ht="15.75" customHeight="1" thickBot="1" x14ac:dyDescent="0.25">
      <c r="B4" s="569"/>
      <c r="C4" s="569"/>
      <c r="D4" s="569"/>
      <c r="E4" s="569"/>
      <c r="F4" s="569"/>
      <c r="G4" s="569"/>
      <c r="H4" s="569"/>
      <c r="I4" s="569"/>
      <c r="J4" s="569"/>
      <c r="K4" s="569"/>
      <c r="L4" s="566"/>
    </row>
    <row r="5" spans="2:12" ht="22.5" customHeight="1" x14ac:dyDescent="0.2">
      <c r="B5" s="563" t="s">
        <v>463</v>
      </c>
      <c r="C5" s="563"/>
      <c r="D5" s="563"/>
      <c r="E5" s="563"/>
      <c r="F5" s="563"/>
      <c r="G5" s="563"/>
      <c r="H5" s="563"/>
      <c r="I5" s="563"/>
      <c r="J5" s="563"/>
      <c r="K5" s="563"/>
      <c r="L5" s="563"/>
    </row>
    <row r="6" spans="2:12" ht="15" customHeight="1" x14ac:dyDescent="0.2">
      <c r="D6" s="228" t="s">
        <v>212</v>
      </c>
      <c r="E6" s="430"/>
      <c r="F6" s="78" t="str">
        <f>IF(E6="","Enter 1 if initial version","")</f>
        <v>Enter 1 if initial version</v>
      </c>
      <c r="J6" s="228" t="s">
        <v>3</v>
      </c>
      <c r="K6" s="431"/>
      <c r="L6" s="354" t="str">
        <f>IF(K6="","yyyy-mm-dd","")</f>
        <v>yyyy-mm-dd</v>
      </c>
    </row>
    <row r="7" spans="2:12" ht="22.5" customHeight="1" x14ac:dyDescent="0.2">
      <c r="B7" s="547" t="s">
        <v>213</v>
      </c>
      <c r="C7" s="547"/>
      <c r="D7" s="547"/>
      <c r="E7" s="547"/>
      <c r="F7" s="547"/>
      <c r="G7" s="547"/>
      <c r="H7" s="547"/>
      <c r="I7" s="547"/>
      <c r="J7" s="547"/>
      <c r="K7" s="547"/>
      <c r="L7" s="547"/>
    </row>
    <row r="8" spans="2:12" ht="15" customHeight="1" x14ac:dyDescent="0.2">
      <c r="D8" s="228" t="s">
        <v>454</v>
      </c>
      <c r="E8" s="543"/>
      <c r="F8" s="548"/>
      <c r="G8" s="548"/>
      <c r="H8" s="548"/>
      <c r="I8" s="548"/>
      <c r="J8" s="548"/>
      <c r="K8" s="548"/>
      <c r="L8" s="546"/>
    </row>
    <row r="9" spans="2:12" ht="15" customHeight="1" x14ac:dyDescent="0.2">
      <c r="D9" s="246" t="s">
        <v>667</v>
      </c>
      <c r="E9" s="543"/>
      <c r="F9" s="548"/>
      <c r="G9" s="548"/>
      <c r="H9" s="548"/>
      <c r="I9" s="548"/>
      <c r="J9" s="548"/>
      <c r="K9" s="548"/>
      <c r="L9" s="546"/>
    </row>
    <row r="10" spans="2:12" ht="15" customHeight="1" x14ac:dyDescent="0.2">
      <c r="D10" s="228" t="s">
        <v>214</v>
      </c>
      <c r="E10" s="543"/>
      <c r="F10" s="544"/>
      <c r="G10" s="544"/>
      <c r="H10" s="544"/>
      <c r="I10" s="545"/>
      <c r="J10" s="228" t="s">
        <v>215</v>
      </c>
      <c r="K10" s="543"/>
      <c r="L10" s="546"/>
    </row>
    <row r="11" spans="2:12" ht="15" customHeight="1" x14ac:dyDescent="0.2">
      <c r="D11" s="228" t="s">
        <v>455</v>
      </c>
      <c r="E11" s="543"/>
      <c r="F11" s="548"/>
      <c r="G11" s="546"/>
      <c r="H11" s="227" t="s">
        <v>217</v>
      </c>
      <c r="I11" s="543"/>
      <c r="J11" s="546"/>
    </row>
    <row r="12" spans="2:12" ht="15" customHeight="1" x14ac:dyDescent="0.2">
      <c r="C12"/>
      <c r="D12"/>
      <c r="E12"/>
      <c r="F12"/>
      <c r="G12"/>
      <c r="H12" s="227" t="s">
        <v>218</v>
      </c>
      <c r="I12" s="540"/>
      <c r="J12" s="541"/>
      <c r="K12" s="541"/>
      <c r="L12" s="542"/>
    </row>
    <row r="13" spans="2:12" ht="15" customHeight="1" x14ac:dyDescent="0.2">
      <c r="C13"/>
      <c r="D13"/>
      <c r="E13"/>
      <c r="F13"/>
      <c r="G13"/>
      <c r="H13" s="92"/>
      <c r="I13" s="224"/>
      <c r="J13" s="92"/>
      <c r="K13" s="92"/>
      <c r="L13" s="92"/>
    </row>
    <row r="14" spans="2:12" ht="22.5" customHeight="1" x14ac:dyDescent="0.2">
      <c r="B14" s="547" t="s">
        <v>453</v>
      </c>
      <c r="C14" s="547"/>
      <c r="D14" s="547"/>
      <c r="E14" s="547"/>
      <c r="F14" s="547"/>
      <c r="G14" s="547"/>
      <c r="H14" s="547"/>
      <c r="I14" s="547"/>
      <c r="J14" s="547"/>
      <c r="K14" s="547"/>
      <c r="L14" s="547"/>
    </row>
    <row r="15" spans="2:12" ht="15" customHeight="1" x14ac:dyDescent="0.2">
      <c r="D15" s="246" t="s">
        <v>454</v>
      </c>
      <c r="E15" s="543"/>
      <c r="F15" s="548"/>
      <c r="G15" s="548"/>
      <c r="H15" s="548"/>
      <c r="I15" s="548"/>
      <c r="J15" s="548"/>
      <c r="K15" s="548"/>
      <c r="L15" s="546"/>
    </row>
    <row r="16" spans="2:12" ht="15" customHeight="1" x14ac:dyDescent="0.2">
      <c r="D16" s="225" t="s">
        <v>456</v>
      </c>
      <c r="E16" s="543"/>
      <c r="F16" s="548"/>
      <c r="G16" s="548"/>
      <c r="H16" s="546"/>
      <c r="I16" s="225" t="s">
        <v>215</v>
      </c>
      <c r="J16" s="543"/>
      <c r="K16" s="548"/>
      <c r="L16" s="546"/>
    </row>
    <row r="17" spans="2:17" ht="15" customHeight="1" x14ac:dyDescent="0.2">
      <c r="D17" s="246" t="s">
        <v>455</v>
      </c>
      <c r="E17" s="543"/>
      <c r="F17" s="544"/>
      <c r="G17" s="544"/>
      <c r="H17" s="545"/>
      <c r="I17" s="360" t="s">
        <v>217</v>
      </c>
      <c r="J17" s="543"/>
      <c r="K17" s="546"/>
    </row>
    <row r="18" spans="2:17" ht="15" customHeight="1" x14ac:dyDescent="0.2">
      <c r="D18" s="224" t="s">
        <v>218</v>
      </c>
      <c r="E18" s="540"/>
      <c r="F18" s="541"/>
      <c r="G18" s="541"/>
      <c r="H18" s="542"/>
      <c r="I18" s="224"/>
      <c r="J18" s="92"/>
      <c r="K18" s="92"/>
      <c r="L18" s="92"/>
    </row>
    <row r="19" spans="2:17" ht="22.5" customHeight="1" x14ac:dyDescent="0.2">
      <c r="B19" s="547" t="s">
        <v>216</v>
      </c>
      <c r="C19" s="547"/>
      <c r="D19" s="547"/>
      <c r="E19" s="547"/>
      <c r="F19" s="547"/>
      <c r="G19" s="547"/>
      <c r="H19" s="547"/>
      <c r="I19" s="547"/>
      <c r="J19" s="547"/>
      <c r="K19" s="547"/>
      <c r="L19" s="547"/>
    </row>
    <row r="20" spans="2:17" ht="15" customHeight="1" x14ac:dyDescent="0.2">
      <c r="D20" s="96" t="s">
        <v>483</v>
      </c>
      <c r="E20" s="543"/>
      <c r="F20" s="548"/>
      <c r="G20" s="548"/>
      <c r="H20" s="548"/>
      <c r="I20" s="548"/>
      <c r="J20" s="548"/>
      <c r="K20" s="548"/>
      <c r="L20" s="546"/>
    </row>
    <row r="21" spans="2:17" s="102" customFormat="1" ht="15" customHeight="1" x14ac:dyDescent="0.2">
      <c r="B21" s="93" t="s">
        <v>591</v>
      </c>
      <c r="C21" s="90"/>
      <c r="D21" s="90"/>
      <c r="E21" s="90"/>
      <c r="F21" s="90"/>
      <c r="G21" s="90"/>
      <c r="H21" s="90"/>
      <c r="I21" s="90"/>
      <c r="J21" s="90"/>
      <c r="K21" s="484"/>
      <c r="L21" s="485"/>
    </row>
    <row r="22" spans="2:17" ht="15" customHeight="1" x14ac:dyDescent="0.2">
      <c r="B22" s="93" t="str">
        <f>IF(L21="No","Do you intend to register this building/project in ENERGY STAR Portfolio Manager?","")</f>
        <v/>
      </c>
      <c r="C22" s="90"/>
      <c r="D22" s="246"/>
      <c r="E22" s="482"/>
      <c r="F22" s="483"/>
      <c r="G22" s="483"/>
      <c r="H22" s="483"/>
      <c r="I22" s="483"/>
      <c r="J22" s="483"/>
      <c r="K22" s="486"/>
      <c r="L22" s="432"/>
    </row>
    <row r="23" spans="2:17" ht="15" customHeight="1" x14ac:dyDescent="0.2">
      <c r="B23" s="481" t="s">
        <v>580</v>
      </c>
      <c r="D23" s="79"/>
      <c r="E23" s="80"/>
      <c r="F23" s="81"/>
      <c r="G23" s="81"/>
      <c r="K23" s="543"/>
      <c r="L23" s="546"/>
    </row>
    <row r="24" spans="2:17" ht="15" customHeight="1" x14ac:dyDescent="0.2">
      <c r="B24" s="481" t="s">
        <v>579</v>
      </c>
      <c r="D24" s="79"/>
      <c r="E24" s="80"/>
      <c r="F24" s="81"/>
      <c r="G24" s="81"/>
      <c r="K24" s="543"/>
      <c r="L24" s="546"/>
    </row>
    <row r="25" spans="2:17" ht="15" customHeight="1" x14ac:dyDescent="0.2">
      <c r="D25" s="96" t="s">
        <v>218</v>
      </c>
      <c r="E25" s="537"/>
      <c r="F25" s="538"/>
      <c r="G25" s="538"/>
      <c r="H25" s="538"/>
      <c r="I25" s="539"/>
      <c r="J25" s="96" t="s">
        <v>217</v>
      </c>
      <c r="K25" s="543"/>
      <c r="L25" s="546"/>
    </row>
    <row r="26" spans="2:17" ht="22.5" customHeight="1" x14ac:dyDescent="0.2">
      <c r="B26" s="547" t="s">
        <v>466</v>
      </c>
      <c r="C26" s="547"/>
      <c r="D26" s="547"/>
      <c r="E26" s="547"/>
      <c r="F26" s="547"/>
      <c r="G26" s="547"/>
      <c r="H26" s="547"/>
      <c r="I26" s="547"/>
      <c r="J26" s="547"/>
      <c r="K26" s="547"/>
      <c r="L26" s="547"/>
      <c r="O26" s="77" t="s">
        <v>382</v>
      </c>
      <c r="Q26" s="77" t="e">
        <f>AVERAGE(Q109:Q114)</f>
        <v>#DIV/0!</v>
      </c>
    </row>
    <row r="27" spans="2:17" s="102" customFormat="1" ht="15" customHeight="1" x14ac:dyDescent="0.2">
      <c r="B27" s="93" t="s">
        <v>467</v>
      </c>
      <c r="C27" s="90"/>
      <c r="D27" s="90"/>
      <c r="E27" s="90"/>
      <c r="F27" s="90"/>
      <c r="G27" s="90"/>
      <c r="H27" s="90"/>
      <c r="I27" s="90"/>
      <c r="J27" s="90"/>
      <c r="K27" s="90"/>
      <c r="L27" s="432"/>
    </row>
    <row r="28" spans="2:17" s="102" customFormat="1" ht="15" customHeight="1" x14ac:dyDescent="0.2">
      <c r="B28" s="554" t="str">
        <f>IF(L27="No","Registration as an Alliance member is required and fulfills part of BC Hydro's due diligence needs.","")</f>
        <v/>
      </c>
      <c r="C28" s="554"/>
      <c r="D28" s="554"/>
      <c r="E28" s="554"/>
      <c r="F28" s="554"/>
      <c r="G28" s="554"/>
      <c r="H28" s="554"/>
      <c r="I28" s="554"/>
      <c r="J28" s="554"/>
      <c r="K28" s="554"/>
      <c r="L28" s="554"/>
      <c r="M28" s="352"/>
    </row>
    <row r="29" spans="2:17" s="102" customFormat="1" ht="15" customHeight="1" x14ac:dyDescent="0.2">
      <c r="B29" s="81" t="s">
        <v>589</v>
      </c>
      <c r="C29" s="81"/>
      <c r="D29" s="81"/>
      <c r="E29" s="81"/>
      <c r="F29" s="81"/>
      <c r="G29" s="81"/>
      <c r="H29" s="81"/>
      <c r="I29" s="81"/>
      <c r="J29" s="81"/>
      <c r="K29" s="81"/>
      <c r="L29" s="432"/>
    </row>
    <row r="30" spans="2:17" s="102" customFormat="1" ht="15" customHeight="1" x14ac:dyDescent="0.2">
      <c r="B30" s="555" t="str">
        <f>IF(L29="No","Please contact BC Hydro CEM Engineering or Alliance regarding guidelines","")</f>
        <v/>
      </c>
      <c r="C30" s="555"/>
      <c r="D30" s="555"/>
      <c r="E30" s="555"/>
      <c r="F30" s="555"/>
      <c r="G30" s="555"/>
      <c r="H30" s="555"/>
      <c r="I30" s="555"/>
      <c r="J30" s="555"/>
      <c r="K30" s="555"/>
      <c r="L30" s="555"/>
      <c r="M30" s="353"/>
    </row>
    <row r="31" spans="2:17" s="102" customFormat="1" ht="27.75" customHeight="1" x14ac:dyDescent="0.2">
      <c r="B31" s="556" t="s">
        <v>574</v>
      </c>
      <c r="C31" s="556"/>
      <c r="D31" s="556"/>
      <c r="E31" s="556"/>
      <c r="F31" s="556"/>
      <c r="G31" s="556"/>
      <c r="H31" s="556"/>
      <c r="I31" s="556"/>
      <c r="J31" s="556"/>
      <c r="K31" s="556"/>
      <c r="L31" s="556"/>
    </row>
    <row r="32" spans="2:17" s="102" customFormat="1" ht="15" customHeight="1" x14ac:dyDescent="0.2">
      <c r="B32" s="93"/>
      <c r="C32" s="93"/>
      <c r="D32" s="93"/>
      <c r="E32" s="93"/>
      <c r="F32" s="93"/>
      <c r="G32" s="93"/>
      <c r="H32" s="93"/>
      <c r="I32" s="93"/>
      <c r="J32" s="93"/>
      <c r="K32" s="93"/>
      <c r="L32" s="432"/>
    </row>
    <row r="33" spans="2:13" s="102" customFormat="1" ht="15" customHeight="1" x14ac:dyDescent="0.2">
      <c r="B33" s="91"/>
      <c r="C33" s="91"/>
      <c r="D33" s="91"/>
      <c r="E33" s="91"/>
      <c r="F33" s="91"/>
      <c r="G33" s="91"/>
      <c r="H33" s="91"/>
      <c r="I33" s="91"/>
      <c r="J33" s="91"/>
      <c r="K33" s="91"/>
      <c r="L33" s="91"/>
      <c r="M33" s="103"/>
    </row>
    <row r="34" spans="2:13" ht="22.5" customHeight="1" x14ac:dyDescent="0.2">
      <c r="B34" s="563" t="s">
        <v>458</v>
      </c>
      <c r="C34" s="563"/>
      <c r="D34" s="563"/>
      <c r="E34" s="563"/>
      <c r="F34" s="563"/>
      <c r="G34" s="563"/>
      <c r="H34" s="563"/>
      <c r="I34" s="563"/>
      <c r="J34" s="563"/>
      <c r="K34" s="563"/>
      <c r="L34" s="563"/>
    </row>
    <row r="35" spans="2:13" ht="22.5" customHeight="1" x14ac:dyDescent="0.2">
      <c r="B35" s="547" t="s">
        <v>390</v>
      </c>
      <c r="C35" s="547"/>
      <c r="D35" s="547"/>
      <c r="E35" s="547"/>
      <c r="F35" s="547"/>
      <c r="G35" s="547"/>
      <c r="H35" s="547"/>
      <c r="I35" s="547"/>
      <c r="J35" s="547"/>
      <c r="K35" s="547"/>
      <c r="L35" s="547"/>
    </row>
    <row r="36" spans="2:13" s="97" customFormat="1" ht="15" customHeight="1" x14ac:dyDescent="0.2">
      <c r="C36" s="360" t="s">
        <v>460</v>
      </c>
      <c r="D36" s="585"/>
      <c r="E36" s="586"/>
      <c r="F36" s="403" t="s">
        <v>565</v>
      </c>
      <c r="G36" s="429"/>
      <c r="H36" s="83"/>
      <c r="I36" s="95" t="s">
        <v>292</v>
      </c>
      <c r="J36" s="433"/>
      <c r="K36" s="403" t="s">
        <v>566</v>
      </c>
      <c r="L36" s="429"/>
      <c r="M36" s="82"/>
    </row>
    <row r="37" spans="2:13" s="97" customFormat="1" ht="15" customHeight="1" x14ac:dyDescent="0.2">
      <c r="B37" s="95"/>
      <c r="C37" s="95"/>
      <c r="D37" s="532" t="str">
        <f>IF(G36="","",IF(G36="","",IF(G36="sq ft",D36/10.76,D36*10.76)))</f>
        <v/>
      </c>
      <c r="E37" s="533"/>
      <c r="F37" s="534"/>
      <c r="G37" s="535" t="str">
        <f>IF(G36="","",IF(G36="","",IF(G36="sq ft","sq m","sq ft")))</f>
        <v/>
      </c>
      <c r="H37" s="536"/>
      <c r="I37" s="536"/>
      <c r="J37" s="532" t="str">
        <f>IF(L36="","",IF(L36="","",IF(L36="sq ft",J36/10.76,J36*10.76)))</f>
        <v/>
      </c>
      <c r="K37" s="533"/>
      <c r="L37" s="535" t="str">
        <f>IF(L36="","",IF(L36="","",IF(L36="sq ft","sq m","sq ft")))</f>
        <v/>
      </c>
      <c r="M37" s="82"/>
    </row>
    <row r="38" spans="2:13" ht="15" customHeight="1" x14ac:dyDescent="0.2">
      <c r="B38" s="94" t="s">
        <v>564</v>
      </c>
      <c r="C38" s="80"/>
      <c r="D38" s="80"/>
      <c r="E38" s="80"/>
      <c r="F38" s="80"/>
      <c r="G38" s="80"/>
      <c r="H38" s="80"/>
    </row>
    <row r="39" spans="2:13" ht="15" customHeight="1" x14ac:dyDescent="0.2">
      <c r="B39" s="94" t="s">
        <v>561</v>
      </c>
      <c r="C39" s="80"/>
      <c r="E39" s="435"/>
      <c r="F39" s="94" t="s">
        <v>356</v>
      </c>
      <c r="G39" s="80"/>
      <c r="H39" s="80"/>
      <c r="I39" s="86" t="s">
        <v>352</v>
      </c>
      <c r="J39" s="560"/>
      <c r="K39" s="548"/>
      <c r="L39" s="546"/>
    </row>
    <row r="40" spans="2:13" ht="15" customHeight="1" x14ac:dyDescent="0.2">
      <c r="B40" s="94" t="s">
        <v>562</v>
      </c>
      <c r="C40" s="80"/>
      <c r="E40" s="436"/>
      <c r="F40" s="94" t="s">
        <v>357</v>
      </c>
      <c r="G40" s="80"/>
      <c r="H40" s="80"/>
      <c r="J40" s="87" t="s">
        <v>572</v>
      </c>
      <c r="K40" s="434"/>
      <c r="L40" s="359" t="s">
        <v>570</v>
      </c>
    </row>
    <row r="41" spans="2:13" ht="15" customHeight="1" x14ac:dyDescent="0.2">
      <c r="B41" s="410" t="s">
        <v>563</v>
      </c>
      <c r="C41" s="80"/>
      <c r="E41" s="435"/>
      <c r="F41" s="80"/>
      <c r="G41" s="80"/>
      <c r="H41" s="80"/>
      <c r="J41" s="87" t="s">
        <v>573</v>
      </c>
      <c r="K41" s="434"/>
      <c r="L41" s="359" t="s">
        <v>571</v>
      </c>
    </row>
    <row r="42" spans="2:13" ht="15" customHeight="1" x14ac:dyDescent="0.2">
      <c r="B42" s="248" t="s">
        <v>473</v>
      </c>
      <c r="C42" s="248"/>
      <c r="E42" s="437" t="str">
        <f>IF(E39="","",E39*E40*SQRT(E41)/1000)</f>
        <v/>
      </c>
      <c r="F42" s="411" t="s">
        <v>7</v>
      </c>
      <c r="G42" s="248"/>
      <c r="H42" s="248"/>
      <c r="J42" s="96" t="s">
        <v>353</v>
      </c>
      <c r="K42" s="434"/>
      <c r="L42" s="94" t="s">
        <v>7</v>
      </c>
    </row>
    <row r="43" spans="2:13" ht="15" customHeight="1" x14ac:dyDescent="0.2">
      <c r="B43" s="98"/>
      <c r="C43" s="98"/>
      <c r="D43" s="98"/>
      <c r="E43" s="98"/>
      <c r="F43" s="98"/>
      <c r="G43" s="98"/>
      <c r="H43" s="84"/>
      <c r="I43" s="84"/>
      <c r="J43" s="84"/>
      <c r="K43" s="84"/>
      <c r="L43" s="84"/>
    </row>
    <row r="44" spans="2:13" ht="22.5" customHeight="1" x14ac:dyDescent="0.2">
      <c r="B44" s="551" t="s">
        <v>468</v>
      </c>
      <c r="C44" s="551"/>
      <c r="D44" s="551"/>
      <c r="E44" s="551"/>
      <c r="F44" s="551"/>
      <c r="G44" s="551"/>
      <c r="H44" s="551"/>
      <c r="I44" s="551"/>
      <c r="J44" s="551"/>
      <c r="K44" s="551"/>
      <c r="L44" s="551"/>
    </row>
    <row r="45" spans="2:13" ht="15" customHeight="1" x14ac:dyDescent="0.2">
      <c r="B45" s="562" t="s">
        <v>457</v>
      </c>
      <c r="C45" s="562"/>
      <c r="D45" s="562"/>
      <c r="E45" s="562"/>
      <c r="F45" s="562"/>
      <c r="G45" s="562"/>
      <c r="H45" s="562"/>
      <c r="I45" s="562"/>
      <c r="J45" s="562"/>
      <c r="K45" s="562"/>
      <c r="L45" s="562"/>
    </row>
    <row r="46" spans="2:13" ht="15" customHeight="1" x14ac:dyDescent="0.2">
      <c r="B46" s="561"/>
      <c r="C46" s="561"/>
      <c r="D46" s="92"/>
      <c r="E46" s="92"/>
      <c r="F46" s="92"/>
      <c r="G46" s="92"/>
      <c r="J46" s="557" t="s">
        <v>8</v>
      </c>
      <c r="K46" s="557"/>
      <c r="L46" s="393" t="s">
        <v>4</v>
      </c>
    </row>
    <row r="47" spans="2:13" ht="15" customHeight="1" x14ac:dyDescent="0.2">
      <c r="B47" s="552" t="s">
        <v>498</v>
      </c>
      <c r="C47" s="552"/>
      <c r="D47" s="552"/>
      <c r="E47" s="552"/>
      <c r="F47" s="552"/>
      <c r="G47" s="552"/>
      <c r="H47" s="552"/>
      <c r="I47" s="553"/>
      <c r="J47" s="558"/>
      <c r="K47" s="559"/>
      <c r="L47" s="412" t="s">
        <v>499</v>
      </c>
    </row>
    <row r="48" spans="2:13" ht="15" customHeight="1" x14ac:dyDescent="0.2">
      <c r="B48" s="552" t="s">
        <v>5</v>
      </c>
      <c r="C48" s="552"/>
      <c r="D48" s="552"/>
      <c r="E48" s="552"/>
      <c r="F48" s="552"/>
      <c r="G48" s="552"/>
      <c r="H48" s="552"/>
      <c r="I48" s="553"/>
      <c r="J48" s="614"/>
      <c r="K48" s="615"/>
      <c r="L48" s="413" t="s">
        <v>10</v>
      </c>
    </row>
    <row r="49" spans="2:12" ht="15" customHeight="1" x14ac:dyDescent="0.2">
      <c r="B49" s="552" t="s">
        <v>322</v>
      </c>
      <c r="C49" s="552"/>
      <c r="D49" s="552"/>
      <c r="E49" s="552"/>
      <c r="F49" s="552"/>
      <c r="G49" s="552"/>
      <c r="H49" s="552"/>
      <c r="I49" s="553"/>
      <c r="J49" s="614"/>
      <c r="K49" s="615"/>
      <c r="L49" s="413" t="s">
        <v>7</v>
      </c>
    </row>
    <row r="50" spans="2:12" ht="15" customHeight="1" x14ac:dyDescent="0.2">
      <c r="B50" s="552" t="s">
        <v>474</v>
      </c>
      <c r="C50" s="552"/>
      <c r="D50" s="552"/>
      <c r="E50" s="552"/>
      <c r="F50" s="552"/>
      <c r="G50" s="552"/>
      <c r="H50" s="552"/>
      <c r="I50" s="553"/>
      <c r="J50" s="614"/>
      <c r="K50" s="615"/>
      <c r="L50" s="413" t="s">
        <v>7</v>
      </c>
    </row>
    <row r="51" spans="2:12" ht="15" customHeight="1" x14ac:dyDescent="0.2">
      <c r="B51" s="392"/>
      <c r="C51" s="392"/>
      <c r="D51" s="248"/>
      <c r="E51" s="248"/>
      <c r="F51" s="248"/>
      <c r="G51" s="248"/>
      <c r="H51" s="93"/>
      <c r="I51" s="93"/>
      <c r="J51" s="361"/>
      <c r="L51" s="395"/>
    </row>
    <row r="52" spans="2:12" ht="15" customHeight="1" x14ac:dyDescent="0.2">
      <c r="B52" s="552" t="s">
        <v>487</v>
      </c>
      <c r="C52" s="552"/>
      <c r="D52" s="552"/>
      <c r="E52" s="552"/>
      <c r="F52" s="552"/>
      <c r="G52" s="552"/>
      <c r="H52" s="552"/>
      <c r="I52" s="552"/>
      <c r="J52" s="619">
        <f>IFERROR(J48*INDEX(Table18[$/KWh],MATCH($J$47,Table18[Rate],0)),0)</f>
        <v>0</v>
      </c>
      <c r="K52" s="619"/>
      <c r="L52" s="394" t="s">
        <v>485</v>
      </c>
    </row>
    <row r="53" spans="2:12" ht="15" customHeight="1" x14ac:dyDescent="0.2">
      <c r="B53" s="552" t="s">
        <v>488</v>
      </c>
      <c r="C53" s="552"/>
      <c r="D53" s="552"/>
      <c r="E53" s="552"/>
      <c r="F53" s="552"/>
      <c r="G53" s="552"/>
      <c r="H53" s="552"/>
      <c r="I53" s="552"/>
      <c r="J53" s="619">
        <f>IFERROR(J50*12*INDEX(Table18[$/kW],MATCH(J47,Table18[Rate],0)),0)</f>
        <v>0</v>
      </c>
      <c r="K53" s="619"/>
      <c r="L53" s="394" t="s">
        <v>485</v>
      </c>
    </row>
    <row r="54" spans="2:12" ht="15" customHeight="1" x14ac:dyDescent="0.2">
      <c r="B54" s="552" t="s">
        <v>489</v>
      </c>
      <c r="C54" s="552"/>
      <c r="D54" s="552"/>
      <c r="E54" s="552"/>
      <c r="F54" s="552"/>
      <c r="G54" s="552"/>
      <c r="H54" s="552"/>
      <c r="I54" s="552"/>
      <c r="J54" s="619">
        <f>J53+J52</f>
        <v>0</v>
      </c>
      <c r="K54" s="619"/>
      <c r="L54" s="394" t="s">
        <v>485</v>
      </c>
    </row>
    <row r="55" spans="2:12" ht="15" customHeight="1" x14ac:dyDescent="0.2">
      <c r="B55" s="552" t="s">
        <v>490</v>
      </c>
      <c r="C55" s="552"/>
      <c r="D55" s="552"/>
      <c r="E55" s="552"/>
      <c r="F55" s="552"/>
      <c r="G55" s="552"/>
      <c r="H55" s="552"/>
      <c r="I55" s="552"/>
      <c r="J55" s="584">
        <f>Variables!$CV$3*J48/1000000</f>
        <v>0</v>
      </c>
      <c r="K55" s="584"/>
      <c r="L55" s="394" t="s">
        <v>486</v>
      </c>
    </row>
    <row r="56" spans="2:12" ht="15" customHeight="1" x14ac:dyDescent="0.2">
      <c r="B56" s="268"/>
      <c r="C56" s="269"/>
      <c r="D56" s="269"/>
      <c r="E56" s="269"/>
      <c r="F56" s="269"/>
      <c r="G56" s="269"/>
      <c r="H56" s="269"/>
      <c r="I56" s="269"/>
      <c r="J56" s="269"/>
      <c r="K56" s="269"/>
      <c r="L56" s="269"/>
    </row>
    <row r="57" spans="2:12" ht="15" customHeight="1" x14ac:dyDescent="0.2">
      <c r="B57" s="551" t="s">
        <v>469</v>
      </c>
      <c r="C57" s="551"/>
      <c r="D57" s="551"/>
      <c r="E57" s="551"/>
      <c r="F57" s="551"/>
      <c r="G57" s="551"/>
      <c r="H57" s="551"/>
      <c r="I57" s="551"/>
      <c r="J57" s="551"/>
      <c r="K57" s="551"/>
      <c r="L57" s="551"/>
    </row>
    <row r="58" spans="2:12" ht="15" customHeight="1" x14ac:dyDescent="0.2">
      <c r="B58" s="356"/>
      <c r="C58" s="357"/>
      <c r="F58" s="269"/>
      <c r="G58" s="269"/>
      <c r="J58" s="549" t="s">
        <v>8</v>
      </c>
      <c r="K58" s="550"/>
      <c r="L58" s="404" t="s">
        <v>4</v>
      </c>
    </row>
    <row r="59" spans="2:12" ht="15" customHeight="1" x14ac:dyDescent="0.2">
      <c r="B59" s="591"/>
      <c r="C59" s="592"/>
      <c r="D59" s="592"/>
      <c r="E59" s="592"/>
      <c r="F59" s="592"/>
      <c r="G59" s="592"/>
      <c r="H59" s="592"/>
      <c r="I59" s="593"/>
      <c r="J59" s="587"/>
      <c r="K59" s="588"/>
      <c r="L59" s="412" t="str">
        <f>IF(B59="","",INDEX(Table139[Unit],MATCH(B59,Table139[Fuel Type],0))&amp;"/year")</f>
        <v/>
      </c>
    </row>
    <row r="60" spans="2:12" ht="15" customHeight="1" x14ac:dyDescent="0.2">
      <c r="B60" s="589" t="s">
        <v>96</v>
      </c>
      <c r="C60" s="589"/>
      <c r="D60" s="589"/>
      <c r="E60" s="589"/>
      <c r="F60" s="589"/>
      <c r="G60" s="589"/>
      <c r="H60" s="589"/>
      <c r="I60" s="590"/>
      <c r="J60" s="621"/>
      <c r="K60" s="622"/>
      <c r="L60" s="413" t="e">
        <f>"$/"&amp;INDEX(Table139[Unit],MATCH(B59,Table139[Fuel Type],0))</f>
        <v>#N/A</v>
      </c>
    </row>
    <row r="61" spans="2:12" ht="15" customHeight="1" x14ac:dyDescent="0.2">
      <c r="B61" s="552" t="s">
        <v>493</v>
      </c>
      <c r="C61" s="552"/>
      <c r="D61" s="552"/>
      <c r="E61" s="552"/>
      <c r="F61" s="552"/>
      <c r="G61" s="552"/>
      <c r="H61" s="552"/>
      <c r="I61" s="552"/>
      <c r="J61" s="620" t="str">
        <f>IF(B59="","",J59*J60)</f>
        <v/>
      </c>
      <c r="K61" s="620"/>
      <c r="L61" s="394" t="s">
        <v>485</v>
      </c>
    </row>
    <row r="62" spans="2:12" ht="15" customHeight="1" x14ac:dyDescent="0.2">
      <c r="B62" s="552" t="s">
        <v>495</v>
      </c>
      <c r="C62" s="552"/>
      <c r="D62" s="552"/>
      <c r="E62" s="552"/>
      <c r="F62" s="552"/>
      <c r="G62" s="552"/>
      <c r="H62" s="552"/>
      <c r="I62" s="552"/>
      <c r="J62" s="618" t="str">
        <f>IFERROR(J59*INDEX(Table139[Energy Density GJ/unit],MATCH(B59,Table139[Fuel Type],0))/0.0036,"")</f>
        <v/>
      </c>
      <c r="K62" s="618"/>
      <c r="L62" s="394" t="s">
        <v>494</v>
      </c>
    </row>
    <row r="63" spans="2:12" ht="15" customHeight="1" x14ac:dyDescent="0.2">
      <c r="B63" s="552" t="s">
        <v>497</v>
      </c>
      <c r="C63" s="552"/>
      <c r="D63" s="552"/>
      <c r="E63" s="552"/>
      <c r="F63" s="552"/>
      <c r="G63" s="552"/>
      <c r="H63" s="552"/>
      <c r="I63" s="552"/>
      <c r="J63" s="617">
        <f>IFERROR(INDEX(Table139[CO2e],MATCH(B59,Table139[Fuel Type],0))*INDEX(Table139[Energy Density GJ/unit],MATCH(B59,Table139[Fuel Type],0)),0)</f>
        <v>0</v>
      </c>
      <c r="K63" s="617"/>
      <c r="L63" s="394" t="s">
        <v>496</v>
      </c>
    </row>
    <row r="64" spans="2:12" ht="15" customHeight="1" x14ac:dyDescent="0.2">
      <c r="B64" s="552" t="s">
        <v>373</v>
      </c>
      <c r="C64" s="552"/>
      <c r="D64" s="552"/>
      <c r="E64" s="552"/>
      <c r="F64" s="552"/>
      <c r="G64" s="552"/>
      <c r="H64" s="552"/>
      <c r="I64" s="552"/>
      <c r="J64" s="616" t="str">
        <f>IF(B59="","",J59*J63/1000)</f>
        <v/>
      </c>
      <c r="K64" s="616"/>
      <c r="L64" s="396" t="s">
        <v>486</v>
      </c>
    </row>
    <row r="65" spans="1:17" ht="15" customHeight="1" x14ac:dyDescent="0.2">
      <c r="B65" s="268"/>
      <c r="C65" s="269"/>
      <c r="D65" s="269"/>
      <c r="E65" s="269"/>
      <c r="F65" s="269"/>
      <c r="G65" s="269"/>
      <c r="H65" s="269"/>
      <c r="I65" s="269"/>
      <c r="J65" s="79"/>
      <c r="K65" s="79"/>
      <c r="L65" s="269"/>
    </row>
    <row r="66" spans="1:17" ht="15" customHeight="1" x14ac:dyDescent="0.2">
      <c r="C66" s="359"/>
      <c r="D66" s="359"/>
      <c r="E66" s="359"/>
      <c r="F66" s="359"/>
      <c r="G66" s="359"/>
      <c r="H66" s="359"/>
      <c r="I66" s="292" t="s">
        <v>568</v>
      </c>
      <c r="J66" s="580">
        <f>SUM(J54,J61)</f>
        <v>0</v>
      </c>
      <c r="K66" s="581"/>
      <c r="L66" s="93" t="s">
        <v>582</v>
      </c>
    </row>
    <row r="67" spans="1:17" ht="15" customHeight="1" x14ac:dyDescent="0.2">
      <c r="C67" s="359"/>
      <c r="D67" s="359"/>
      <c r="E67" s="359"/>
      <c r="F67" s="359"/>
      <c r="G67" s="359"/>
      <c r="H67" s="359"/>
      <c r="I67" s="292" t="s">
        <v>569</v>
      </c>
      <c r="J67" s="582">
        <f>SUM(J55,J64)</f>
        <v>0</v>
      </c>
      <c r="K67" s="583"/>
      <c r="L67" s="93" t="s">
        <v>567</v>
      </c>
    </row>
    <row r="68" spans="1:17" ht="15" customHeight="1" x14ac:dyDescent="0.2">
      <c r="B68" s="292"/>
      <c r="C68" s="292"/>
      <c r="D68" s="292"/>
      <c r="E68" s="292"/>
      <c r="F68" s="292"/>
      <c r="G68" s="292"/>
      <c r="H68" s="292"/>
      <c r="I68" s="292"/>
      <c r="J68" s="292"/>
      <c r="K68" s="292"/>
      <c r="L68" s="358"/>
    </row>
    <row r="69" spans="1:17" ht="22.5" customHeight="1" x14ac:dyDescent="0.2">
      <c r="B69" s="551" t="s">
        <v>459</v>
      </c>
      <c r="C69" s="551"/>
      <c r="D69" s="551"/>
      <c r="E69" s="551"/>
      <c r="F69" s="551"/>
      <c r="G69" s="551"/>
      <c r="H69" s="551"/>
      <c r="I69" s="551"/>
      <c r="J69" s="551"/>
      <c r="K69" s="551"/>
      <c r="L69" s="551"/>
    </row>
    <row r="70" spans="1:17" ht="15" customHeight="1" x14ac:dyDescent="0.2">
      <c r="B70" s="570" t="s">
        <v>366</v>
      </c>
      <c r="C70" s="570"/>
      <c r="D70" s="570"/>
      <c r="E70" s="570"/>
      <c r="F70" s="570"/>
      <c r="G70" s="570"/>
      <c r="H70" s="570"/>
      <c r="I70" s="570"/>
      <c r="J70" s="570"/>
      <c r="K70" s="570"/>
      <c r="L70" s="570"/>
    </row>
    <row r="71" spans="1:17" ht="15" customHeight="1" x14ac:dyDescent="0.2">
      <c r="B71" s="613" t="s">
        <v>219</v>
      </c>
      <c r="C71" s="613"/>
      <c r="D71" s="613"/>
      <c r="E71" s="613"/>
      <c r="F71" s="613"/>
      <c r="G71" s="613"/>
      <c r="H71" s="613"/>
      <c r="I71" s="613"/>
      <c r="J71" s="613"/>
      <c r="K71" s="613"/>
      <c r="L71" s="613"/>
    </row>
    <row r="72" spans="1:17" ht="15" customHeight="1" x14ac:dyDescent="0.2">
      <c r="B72" s="271"/>
      <c r="C72" s="271"/>
      <c r="D72" s="271"/>
      <c r="E72" s="271"/>
      <c r="F72" s="271"/>
      <c r="G72" s="271"/>
      <c r="H72" s="271"/>
      <c r="I72" s="271"/>
      <c r="J72" s="271"/>
      <c r="K72" s="270" t="s">
        <v>575</v>
      </c>
      <c r="L72" s="429"/>
    </row>
    <row r="73" spans="1:17" ht="15" customHeight="1" x14ac:dyDescent="0.2">
      <c r="B73" s="571"/>
      <c r="C73" s="572"/>
      <c r="D73" s="572"/>
      <c r="E73" s="572"/>
      <c r="F73" s="572"/>
      <c r="G73" s="572"/>
      <c r="H73" s="572"/>
      <c r="I73" s="572"/>
      <c r="J73" s="572"/>
      <c r="K73" s="572"/>
      <c r="L73" s="573"/>
    </row>
    <row r="74" spans="1:17" ht="15" customHeight="1" x14ac:dyDescent="0.2">
      <c r="B74" s="574"/>
      <c r="C74" s="575"/>
      <c r="D74" s="575"/>
      <c r="E74" s="575"/>
      <c r="F74" s="575"/>
      <c r="G74" s="575"/>
      <c r="H74" s="575"/>
      <c r="I74" s="575"/>
      <c r="J74" s="575"/>
      <c r="K74" s="575"/>
      <c r="L74" s="573"/>
    </row>
    <row r="75" spans="1:17" ht="15" customHeight="1" x14ac:dyDescent="0.2">
      <c r="B75" s="574"/>
      <c r="C75" s="575"/>
      <c r="D75" s="575"/>
      <c r="E75" s="575"/>
      <c r="F75" s="575"/>
      <c r="G75" s="575"/>
      <c r="H75" s="575"/>
      <c r="I75" s="575"/>
      <c r="J75" s="575"/>
      <c r="K75" s="575"/>
      <c r="L75" s="573"/>
    </row>
    <row r="76" spans="1:17" ht="15" customHeight="1" x14ac:dyDescent="0.2">
      <c r="B76" s="574"/>
      <c r="C76" s="575"/>
      <c r="D76" s="575"/>
      <c r="E76" s="575"/>
      <c r="F76" s="575"/>
      <c r="G76" s="575"/>
      <c r="H76" s="575"/>
      <c r="I76" s="575"/>
      <c r="J76" s="575"/>
      <c r="K76" s="575"/>
      <c r="L76" s="573"/>
    </row>
    <row r="77" spans="1:17" ht="15" customHeight="1" x14ac:dyDescent="0.2">
      <c r="B77" s="576"/>
      <c r="C77" s="577"/>
      <c r="D77" s="577"/>
      <c r="E77" s="577"/>
      <c r="F77" s="577"/>
      <c r="G77" s="577"/>
      <c r="H77" s="577"/>
      <c r="I77" s="577"/>
      <c r="J77" s="577"/>
      <c r="K77" s="577"/>
      <c r="L77" s="578"/>
    </row>
    <row r="78" spans="1:17" ht="15" customHeight="1" x14ac:dyDescent="0.2">
      <c r="B78" s="99"/>
      <c r="C78" s="99"/>
      <c r="D78" s="99"/>
      <c r="E78" s="99"/>
      <c r="F78" s="99"/>
      <c r="G78" s="99"/>
      <c r="H78" s="99"/>
      <c r="I78" s="99"/>
      <c r="J78" s="99"/>
      <c r="K78" s="99"/>
      <c r="L78" s="99"/>
    </row>
    <row r="79" spans="1:17" ht="22.5" customHeight="1" x14ac:dyDescent="0.2">
      <c r="A79" s="82"/>
      <c r="B79" s="551" t="s">
        <v>476</v>
      </c>
      <c r="C79" s="551"/>
      <c r="D79" s="551"/>
      <c r="E79" s="551"/>
      <c r="F79" s="551"/>
      <c r="G79" s="551"/>
      <c r="H79" s="551"/>
      <c r="I79" s="551"/>
      <c r="J79" s="551"/>
      <c r="K79" s="551"/>
      <c r="L79" s="551"/>
    </row>
    <row r="80" spans="1:17" ht="26.25" customHeight="1" x14ac:dyDescent="0.2">
      <c r="A80" s="82"/>
      <c r="B80" s="427"/>
      <c r="C80" s="603" t="s">
        <v>354</v>
      </c>
      <c r="D80" s="603"/>
      <c r="E80" s="603" t="s">
        <v>461</v>
      </c>
      <c r="F80" s="603"/>
      <c r="G80" s="603"/>
      <c r="H80" s="603"/>
      <c r="I80" s="603" t="s">
        <v>11</v>
      </c>
      <c r="J80" s="603"/>
      <c r="K80" s="603" t="s">
        <v>462</v>
      </c>
      <c r="L80" s="603"/>
      <c r="Q80" s="77" t="s">
        <v>381</v>
      </c>
    </row>
    <row r="81" spans="1:17" ht="28.5" customHeight="1" x14ac:dyDescent="0.2">
      <c r="A81" s="82"/>
      <c r="B81" s="428">
        <v>1</v>
      </c>
      <c r="C81" s="579"/>
      <c r="D81" s="579"/>
      <c r="E81" s="579"/>
      <c r="F81" s="579"/>
      <c r="G81" s="579"/>
      <c r="H81" s="579"/>
      <c r="I81" s="579"/>
      <c r="J81" s="579"/>
      <c r="K81" s="579"/>
      <c r="L81" s="579"/>
      <c r="Q81" s="77" t="str">
        <f>IF(C81="","",IF(C81="HVAC",VLOOKUP(K81,Variables!$Q$2:$R$14,2,FALSE),VLOOKUP('1.0 Application'!K81,Variables!$S$2:$T$9,2,FALSE)))</f>
        <v/>
      </c>
    </row>
    <row r="82" spans="1:17" ht="25.5" customHeight="1" x14ac:dyDescent="0.2">
      <c r="B82" s="88"/>
      <c r="C82" s="100"/>
      <c r="D82" s="100"/>
      <c r="E82" s="100"/>
      <c r="F82" s="100"/>
      <c r="G82" s="100"/>
      <c r="H82" s="100"/>
      <c r="I82" s="100"/>
      <c r="J82" s="100"/>
      <c r="K82" s="100"/>
      <c r="L82" s="100"/>
    </row>
    <row r="83" spans="1:17" ht="22.5" customHeight="1" x14ac:dyDescent="0.2">
      <c r="B83" s="563" t="s">
        <v>464</v>
      </c>
      <c r="C83" s="563"/>
      <c r="D83" s="563"/>
      <c r="E83" s="563"/>
      <c r="F83" s="563"/>
      <c r="G83" s="563"/>
      <c r="H83" s="563"/>
      <c r="I83" s="563"/>
      <c r="J83" s="563"/>
      <c r="K83" s="563"/>
      <c r="L83" s="563"/>
      <c r="O83" s="77" t="s">
        <v>382</v>
      </c>
      <c r="Q83" s="77" t="e">
        <f>AVERAGE(Q81:Q81)</f>
        <v>#DIV/0!</v>
      </c>
    </row>
    <row r="84" spans="1:17" ht="15" customHeight="1" x14ac:dyDescent="0.2">
      <c r="A84" s="82"/>
      <c r="B84" s="570" t="s">
        <v>518</v>
      </c>
      <c r="C84" s="570"/>
      <c r="D84" s="570"/>
      <c r="E84" s="570"/>
      <c r="F84" s="570"/>
      <c r="G84" s="570"/>
      <c r="H84" s="570"/>
      <c r="I84" s="570"/>
      <c r="J84" s="570"/>
      <c r="K84" s="570"/>
      <c r="L84" s="570"/>
    </row>
    <row r="85" spans="1:17" ht="15" customHeight="1" x14ac:dyDescent="0.2">
      <c r="B85" s="594"/>
      <c r="C85" s="595"/>
      <c r="D85" s="595"/>
      <c r="E85" s="595"/>
      <c r="F85" s="595"/>
      <c r="G85" s="595"/>
      <c r="H85" s="595"/>
      <c r="I85" s="595"/>
      <c r="J85" s="595"/>
      <c r="K85" s="595"/>
      <c r="L85" s="596"/>
    </row>
    <row r="86" spans="1:17" ht="15" customHeight="1" x14ac:dyDescent="0.2">
      <c r="B86" s="597"/>
      <c r="C86" s="598"/>
      <c r="D86" s="598"/>
      <c r="E86" s="598"/>
      <c r="F86" s="598"/>
      <c r="G86" s="598"/>
      <c r="H86" s="598"/>
      <c r="I86" s="598"/>
      <c r="J86" s="598"/>
      <c r="K86" s="598"/>
      <c r="L86" s="599"/>
    </row>
    <row r="87" spans="1:17" ht="15" customHeight="1" x14ac:dyDescent="0.2">
      <c r="B87" s="597"/>
      <c r="C87" s="598"/>
      <c r="D87" s="598"/>
      <c r="E87" s="598"/>
      <c r="F87" s="598"/>
      <c r="G87" s="598"/>
      <c r="H87" s="598"/>
      <c r="I87" s="598"/>
      <c r="J87" s="598"/>
      <c r="K87" s="598"/>
      <c r="L87" s="599"/>
    </row>
    <row r="88" spans="1:17" ht="15" customHeight="1" x14ac:dyDescent="0.2">
      <c r="B88" s="600"/>
      <c r="C88" s="601"/>
      <c r="D88" s="601"/>
      <c r="E88" s="601"/>
      <c r="F88" s="601"/>
      <c r="G88" s="601"/>
      <c r="H88" s="601"/>
      <c r="I88" s="601"/>
      <c r="J88" s="601"/>
      <c r="K88" s="601"/>
      <c r="L88" s="602"/>
    </row>
    <row r="89" spans="1:17" ht="15" customHeight="1" x14ac:dyDescent="0.2">
      <c r="A89" s="82"/>
      <c r="B89" s="89"/>
      <c r="C89" s="89"/>
      <c r="D89" s="89"/>
      <c r="E89" s="89"/>
      <c r="F89" s="89"/>
      <c r="G89" s="89"/>
      <c r="H89" s="89"/>
      <c r="I89" s="89"/>
      <c r="J89" s="89"/>
      <c r="K89" s="89"/>
      <c r="L89" s="85"/>
    </row>
    <row r="90" spans="1:17" ht="22.5" customHeight="1" x14ac:dyDescent="0.2">
      <c r="B90" s="547" t="s">
        <v>338</v>
      </c>
      <c r="C90" s="547"/>
      <c r="D90" s="547"/>
      <c r="E90" s="547"/>
      <c r="F90" s="547"/>
      <c r="G90" s="547"/>
      <c r="H90" s="547"/>
      <c r="I90" s="547"/>
      <c r="J90" s="547"/>
      <c r="K90" s="547"/>
      <c r="L90" s="547"/>
    </row>
    <row r="91" spans="1:17" ht="15" customHeight="1" x14ac:dyDescent="0.2">
      <c r="A91" s="82"/>
      <c r="B91" s="570" t="s">
        <v>465</v>
      </c>
      <c r="C91" s="570"/>
      <c r="D91" s="570"/>
      <c r="E91" s="570"/>
      <c r="F91" s="570"/>
      <c r="G91" s="570"/>
      <c r="H91" s="570"/>
      <c r="I91" s="570"/>
      <c r="J91" s="570"/>
      <c r="K91" s="570"/>
      <c r="L91" s="570"/>
    </row>
    <row r="92" spans="1:17" ht="15" customHeight="1" x14ac:dyDescent="0.2">
      <c r="A92" s="82"/>
      <c r="B92" s="594"/>
      <c r="C92" s="605"/>
      <c r="D92" s="605"/>
      <c r="E92" s="605"/>
      <c r="F92" s="605"/>
      <c r="G92" s="605"/>
      <c r="H92" s="605"/>
      <c r="I92" s="605"/>
      <c r="J92" s="605"/>
      <c r="K92" s="605"/>
      <c r="L92" s="606"/>
    </row>
    <row r="93" spans="1:17" ht="15" customHeight="1" x14ac:dyDescent="0.2">
      <c r="A93" s="82"/>
      <c r="B93" s="609"/>
      <c r="C93" s="607"/>
      <c r="D93" s="607"/>
      <c r="E93" s="607"/>
      <c r="F93" s="607"/>
      <c r="G93" s="607"/>
      <c r="H93" s="607"/>
      <c r="I93" s="607"/>
      <c r="J93" s="607"/>
      <c r="K93" s="607"/>
      <c r="L93" s="608"/>
    </row>
    <row r="94" spans="1:17" ht="15" customHeight="1" x14ac:dyDescent="0.2">
      <c r="A94" s="82"/>
      <c r="B94" s="610"/>
      <c r="C94" s="611"/>
      <c r="D94" s="611"/>
      <c r="E94" s="611"/>
      <c r="F94" s="611"/>
      <c r="G94" s="611"/>
      <c r="H94" s="611"/>
      <c r="I94" s="611"/>
      <c r="J94" s="611"/>
      <c r="K94" s="611"/>
      <c r="L94" s="612"/>
    </row>
    <row r="95" spans="1:17" ht="15" customHeight="1" x14ac:dyDescent="0.2">
      <c r="A95" s="82"/>
      <c r="B95" s="570" t="s">
        <v>348</v>
      </c>
      <c r="C95" s="570"/>
      <c r="D95" s="570"/>
      <c r="E95" s="570"/>
      <c r="F95" s="570"/>
      <c r="G95" s="570"/>
      <c r="H95" s="570"/>
      <c r="I95" s="570"/>
      <c r="J95" s="570"/>
      <c r="K95" s="570"/>
      <c r="L95" s="570"/>
    </row>
    <row r="96" spans="1:17" ht="15" customHeight="1" x14ac:dyDescent="0.2">
      <c r="A96" s="82"/>
      <c r="B96" s="594"/>
      <c r="C96" s="605"/>
      <c r="D96" s="605"/>
      <c r="E96" s="605"/>
      <c r="F96" s="605"/>
      <c r="G96" s="605"/>
      <c r="H96" s="605"/>
      <c r="I96" s="605"/>
      <c r="J96" s="605"/>
      <c r="K96" s="605"/>
      <c r="L96" s="606"/>
    </row>
    <row r="97" spans="1:12" ht="15" customHeight="1" x14ac:dyDescent="0.2">
      <c r="A97" s="82"/>
      <c r="B97" s="609"/>
      <c r="C97" s="607"/>
      <c r="D97" s="607"/>
      <c r="E97" s="607"/>
      <c r="F97" s="607"/>
      <c r="G97" s="607"/>
      <c r="H97" s="607"/>
      <c r="I97" s="607"/>
      <c r="J97" s="607"/>
      <c r="K97" s="607"/>
      <c r="L97" s="608"/>
    </row>
    <row r="98" spans="1:12" ht="15" customHeight="1" x14ac:dyDescent="0.2">
      <c r="A98" s="82"/>
      <c r="B98" s="610"/>
      <c r="C98" s="611"/>
      <c r="D98" s="611"/>
      <c r="E98" s="611"/>
      <c r="F98" s="611"/>
      <c r="G98" s="611"/>
      <c r="H98" s="611"/>
      <c r="I98" s="611"/>
      <c r="J98" s="611"/>
      <c r="K98" s="611"/>
      <c r="L98" s="612"/>
    </row>
    <row r="99" spans="1:12" ht="15" customHeight="1" x14ac:dyDescent="0.2">
      <c r="A99" s="82"/>
      <c r="B99" s="98"/>
      <c r="C99" s="98"/>
      <c r="D99" s="98"/>
      <c r="F99" s="98"/>
      <c r="G99" s="98"/>
      <c r="H99" s="98"/>
      <c r="I99" s="98"/>
      <c r="J99" s="98"/>
      <c r="K99" s="98"/>
      <c r="L99" s="98"/>
    </row>
    <row r="100" spans="1:12" ht="22.5" customHeight="1" x14ac:dyDescent="0.2">
      <c r="B100" s="547" t="s">
        <v>391</v>
      </c>
      <c r="C100" s="547"/>
      <c r="D100" s="547"/>
      <c r="E100" s="547"/>
      <c r="F100" s="547"/>
      <c r="G100" s="547"/>
      <c r="H100" s="547"/>
      <c r="I100" s="547"/>
      <c r="J100" s="547"/>
      <c r="K100" s="547"/>
      <c r="L100" s="547"/>
    </row>
    <row r="101" spans="1:12" ht="15" customHeight="1" x14ac:dyDescent="0.2">
      <c r="B101" s="562" t="s">
        <v>470</v>
      </c>
      <c r="C101" s="562"/>
      <c r="D101" s="562"/>
      <c r="E101" s="562"/>
      <c r="F101" s="562"/>
      <c r="G101" s="562"/>
      <c r="H101" s="562"/>
      <c r="I101" s="562"/>
      <c r="J101" s="562"/>
      <c r="K101" s="562"/>
      <c r="L101" s="562"/>
    </row>
    <row r="102" spans="1:12" ht="15" customHeight="1" x14ac:dyDescent="0.2">
      <c r="B102" s="594"/>
      <c r="C102" s="605"/>
      <c r="D102" s="605"/>
      <c r="E102" s="605"/>
      <c r="F102" s="605"/>
      <c r="G102" s="605"/>
      <c r="H102" s="605"/>
      <c r="I102" s="605"/>
      <c r="J102" s="605"/>
      <c r="K102" s="605"/>
      <c r="L102" s="606"/>
    </row>
    <row r="103" spans="1:12" ht="15" customHeight="1" x14ac:dyDescent="0.2">
      <c r="B103" s="597"/>
      <c r="C103" s="607"/>
      <c r="D103" s="607"/>
      <c r="E103" s="607"/>
      <c r="F103" s="607"/>
      <c r="G103" s="607"/>
      <c r="H103" s="607"/>
      <c r="I103" s="607"/>
      <c r="J103" s="607"/>
      <c r="K103" s="607"/>
      <c r="L103" s="608"/>
    </row>
    <row r="104" spans="1:12" ht="15" customHeight="1" x14ac:dyDescent="0.2">
      <c r="B104" s="597"/>
      <c r="C104" s="607"/>
      <c r="D104" s="607"/>
      <c r="E104" s="607"/>
      <c r="F104" s="607"/>
      <c r="G104" s="607"/>
      <c r="H104" s="607"/>
      <c r="I104" s="607"/>
      <c r="J104" s="607"/>
      <c r="K104" s="607"/>
      <c r="L104" s="608"/>
    </row>
    <row r="105" spans="1:12" ht="15" customHeight="1" x14ac:dyDescent="0.2">
      <c r="B105" s="597"/>
      <c r="C105" s="607"/>
      <c r="D105" s="607"/>
      <c r="E105" s="607"/>
      <c r="F105" s="607"/>
      <c r="G105" s="607"/>
      <c r="H105" s="607"/>
      <c r="I105" s="607"/>
      <c r="J105" s="607"/>
      <c r="K105" s="607"/>
      <c r="L105" s="608"/>
    </row>
    <row r="106" spans="1:12" ht="15" customHeight="1" x14ac:dyDescent="0.2">
      <c r="B106" s="609"/>
      <c r="C106" s="607"/>
      <c r="D106" s="607"/>
      <c r="E106" s="607"/>
      <c r="F106" s="607"/>
      <c r="G106" s="607"/>
      <c r="H106" s="607"/>
      <c r="I106" s="607"/>
      <c r="J106" s="607"/>
      <c r="K106" s="607"/>
      <c r="L106" s="608"/>
    </row>
    <row r="107" spans="1:12" ht="15" customHeight="1" x14ac:dyDescent="0.2">
      <c r="B107" s="610"/>
      <c r="C107" s="611"/>
      <c r="D107" s="611"/>
      <c r="E107" s="611"/>
      <c r="F107" s="611"/>
      <c r="G107" s="611"/>
      <c r="H107" s="611"/>
      <c r="I107" s="611"/>
      <c r="J107" s="611"/>
      <c r="K107" s="611"/>
      <c r="L107" s="612"/>
    </row>
    <row r="108" spans="1:12" ht="15" customHeight="1" x14ac:dyDescent="0.2">
      <c r="B108" s="101"/>
      <c r="C108" s="101"/>
      <c r="D108" s="101"/>
      <c r="E108" s="101"/>
      <c r="F108" s="101"/>
      <c r="G108" s="101"/>
      <c r="H108" s="101"/>
      <c r="I108" s="101"/>
      <c r="J108" s="101"/>
      <c r="K108" s="101"/>
      <c r="L108" s="101"/>
    </row>
    <row r="109" spans="1:12" ht="22.5" customHeight="1" x14ac:dyDescent="0.2">
      <c r="B109" s="547" t="s">
        <v>392</v>
      </c>
      <c r="C109" s="547"/>
      <c r="D109" s="547"/>
      <c r="E109" s="547"/>
      <c r="F109" s="547"/>
      <c r="G109" s="547"/>
      <c r="H109" s="547"/>
      <c r="I109" s="547"/>
      <c r="J109" s="547"/>
      <c r="K109" s="547"/>
      <c r="L109" s="547"/>
    </row>
    <row r="110" spans="1:12" s="97" customFormat="1" ht="15" customHeight="1" x14ac:dyDescent="0.2">
      <c r="B110" s="604" t="s">
        <v>590</v>
      </c>
      <c r="C110" s="604"/>
      <c r="D110" s="604"/>
      <c r="E110" s="604"/>
      <c r="F110" s="604"/>
      <c r="G110" s="604"/>
      <c r="H110" s="604"/>
      <c r="I110" s="604"/>
      <c r="J110" s="604"/>
      <c r="K110" s="604"/>
      <c r="L110" s="604"/>
    </row>
    <row r="111" spans="1:12" s="97" customFormat="1" ht="15" customHeight="1" x14ac:dyDescent="0.2">
      <c r="B111" s="604"/>
      <c r="C111" s="604"/>
      <c r="D111" s="604"/>
      <c r="E111" s="604"/>
      <c r="F111" s="604"/>
      <c r="G111" s="604"/>
      <c r="H111" s="604"/>
      <c r="I111" s="604"/>
      <c r="J111" s="604"/>
      <c r="K111" s="604"/>
      <c r="L111" s="604"/>
    </row>
    <row r="112" spans="1:12" s="97" customFormat="1" ht="15" customHeight="1" x14ac:dyDescent="0.2">
      <c r="B112" s="604"/>
      <c r="C112" s="604"/>
      <c r="D112" s="604"/>
      <c r="E112" s="604"/>
      <c r="F112" s="604"/>
      <c r="G112" s="604"/>
      <c r="H112" s="604"/>
      <c r="I112" s="604"/>
      <c r="J112" s="604"/>
      <c r="K112" s="604"/>
      <c r="L112" s="604"/>
    </row>
    <row r="113" spans="2:12" s="97" customFormat="1" ht="15" customHeight="1" x14ac:dyDescent="0.2">
      <c r="B113" s="604"/>
      <c r="C113" s="604"/>
      <c r="D113" s="604"/>
      <c r="E113" s="604"/>
      <c r="F113" s="604"/>
      <c r="G113" s="604"/>
      <c r="H113" s="604"/>
      <c r="I113" s="604"/>
      <c r="J113" s="604"/>
      <c r="K113" s="604"/>
      <c r="L113" s="604"/>
    </row>
    <row r="114" spans="2:12" s="97" customFormat="1" ht="15" customHeight="1" x14ac:dyDescent="0.2">
      <c r="B114" s="604"/>
      <c r="C114" s="604"/>
      <c r="D114" s="604"/>
      <c r="E114" s="604"/>
      <c r="F114" s="604"/>
      <c r="G114" s="604"/>
      <c r="H114" s="604"/>
      <c r="I114" s="604"/>
      <c r="J114" s="604"/>
      <c r="K114" s="604"/>
      <c r="L114" s="604"/>
    </row>
    <row r="115" spans="2:12" s="97" customFormat="1" ht="15" customHeight="1" x14ac:dyDescent="0.2">
      <c r="B115" s="226"/>
      <c r="C115" s="226"/>
      <c r="D115" s="226"/>
      <c r="E115" s="226"/>
      <c r="F115" s="226"/>
      <c r="G115" s="226"/>
      <c r="H115" s="226"/>
      <c r="I115" s="226"/>
      <c r="J115" s="226"/>
      <c r="K115" s="226"/>
      <c r="L115" s="226"/>
    </row>
    <row r="116" spans="2:12" ht="15" hidden="1" customHeight="1" x14ac:dyDescent="0.2"/>
    <row r="117" spans="2:12" ht="15" hidden="1" customHeight="1" x14ac:dyDescent="0.2"/>
    <row r="118" spans="2:12" ht="15" hidden="1" customHeight="1" x14ac:dyDescent="0.2"/>
    <row r="119" spans="2:12" ht="15" hidden="1" customHeight="1" x14ac:dyDescent="0.2"/>
    <row r="120" spans="2:12" ht="15" hidden="1" customHeight="1" x14ac:dyDescent="0.2"/>
    <row r="121" spans="2:12" ht="15" hidden="1" customHeight="1" x14ac:dyDescent="0.2"/>
    <row r="122" spans="2:12" ht="15" hidden="1" customHeight="1" x14ac:dyDescent="0.2"/>
    <row r="123" spans="2:12" ht="15" hidden="1" customHeight="1" x14ac:dyDescent="0.2"/>
    <row r="124" spans="2:12" ht="15" hidden="1" customHeight="1" x14ac:dyDescent="0.2"/>
    <row r="125" spans="2:12" ht="15" hidden="1" customHeight="1" x14ac:dyDescent="0.2"/>
    <row r="126" spans="2:12" ht="15" hidden="1" customHeight="1" x14ac:dyDescent="0.2"/>
    <row r="127" spans="2:12" ht="15" hidden="1" customHeight="1" x14ac:dyDescent="0.2"/>
    <row r="128" spans="2:12"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sheetData>
  <mergeCells count="94">
    <mergeCell ref="J48:K48"/>
    <mergeCell ref="B48:I48"/>
    <mergeCell ref="J64:K64"/>
    <mergeCell ref="J63:K63"/>
    <mergeCell ref="J62:K62"/>
    <mergeCell ref="J54:K54"/>
    <mergeCell ref="J53:K53"/>
    <mergeCell ref="J52:K52"/>
    <mergeCell ref="J50:K50"/>
    <mergeCell ref="J49:K49"/>
    <mergeCell ref="B63:I63"/>
    <mergeCell ref="B64:I64"/>
    <mergeCell ref="J61:K61"/>
    <mergeCell ref="B61:I61"/>
    <mergeCell ref="B62:I62"/>
    <mergeCell ref="J60:K60"/>
    <mergeCell ref="B69:L69"/>
    <mergeCell ref="E80:H80"/>
    <mergeCell ref="E81:H81"/>
    <mergeCell ref="B79:L79"/>
    <mergeCell ref="I80:J80"/>
    <mergeCell ref="C80:D80"/>
    <mergeCell ref="B71:L71"/>
    <mergeCell ref="C81:D81"/>
    <mergeCell ref="K81:L81"/>
    <mergeCell ref="B84:L84"/>
    <mergeCell ref="B85:L88"/>
    <mergeCell ref="K80:L80"/>
    <mergeCell ref="B110:L114"/>
    <mergeCell ref="B100:L100"/>
    <mergeCell ref="B101:L101"/>
    <mergeCell ref="B102:L107"/>
    <mergeCell ref="B92:L94"/>
    <mergeCell ref="B95:L95"/>
    <mergeCell ref="B96:L98"/>
    <mergeCell ref="B109:L109"/>
    <mergeCell ref="B91:L91"/>
    <mergeCell ref="B90:L90"/>
    <mergeCell ref="B26:L26"/>
    <mergeCell ref="B83:L83"/>
    <mergeCell ref="B70:L70"/>
    <mergeCell ref="B73:L77"/>
    <mergeCell ref="I81:J81"/>
    <mergeCell ref="J66:K66"/>
    <mergeCell ref="J67:K67"/>
    <mergeCell ref="J55:K55"/>
    <mergeCell ref="D36:E36"/>
    <mergeCell ref="J59:K59"/>
    <mergeCell ref="B60:I60"/>
    <mergeCell ref="B52:I52"/>
    <mergeCell ref="B53:I53"/>
    <mergeCell ref="B54:I54"/>
    <mergeCell ref="B55:I55"/>
    <mergeCell ref="B59:I59"/>
    <mergeCell ref="L2:L4"/>
    <mergeCell ref="B2:K4"/>
    <mergeCell ref="E11:G11"/>
    <mergeCell ref="I11:J11"/>
    <mergeCell ref="K23:L23"/>
    <mergeCell ref="E9:L9"/>
    <mergeCell ref="B5:L5"/>
    <mergeCell ref="B7:L7"/>
    <mergeCell ref="B19:L19"/>
    <mergeCell ref="E20:L20"/>
    <mergeCell ref="E8:L8"/>
    <mergeCell ref="E10:I10"/>
    <mergeCell ref="K10:L10"/>
    <mergeCell ref="J58:K58"/>
    <mergeCell ref="B57:L57"/>
    <mergeCell ref="B49:I49"/>
    <mergeCell ref="B50:I50"/>
    <mergeCell ref="B28:L28"/>
    <mergeCell ref="B30:L30"/>
    <mergeCell ref="B31:L31"/>
    <mergeCell ref="J46:K46"/>
    <mergeCell ref="J47:K47"/>
    <mergeCell ref="B35:L35"/>
    <mergeCell ref="J39:L39"/>
    <mergeCell ref="B44:L44"/>
    <mergeCell ref="B46:C46"/>
    <mergeCell ref="B45:L45"/>
    <mergeCell ref="B34:L34"/>
    <mergeCell ref="B47:I47"/>
    <mergeCell ref="E25:I25"/>
    <mergeCell ref="I12:L12"/>
    <mergeCell ref="E18:H18"/>
    <mergeCell ref="E17:H17"/>
    <mergeCell ref="K25:L25"/>
    <mergeCell ref="K24:L24"/>
    <mergeCell ref="B14:L14"/>
    <mergeCell ref="J17:K17"/>
    <mergeCell ref="E15:L15"/>
    <mergeCell ref="E16:H16"/>
    <mergeCell ref="J16:L16"/>
  </mergeCells>
  <dataValidations count="11">
    <dataValidation type="list" allowBlank="1" showInputMessage="1" sqref="B59" xr:uid="{00000000-0002-0000-0100-000000000000}">
      <formula1>FuelTypes</formula1>
    </dataValidation>
    <dataValidation type="list" allowBlank="1" showInputMessage="1" showErrorMessage="1" sqref="L27 L29 L32 L21:L22" xr:uid="{00000000-0002-0000-0100-000001000000}">
      <formula1>"Yes, No"</formula1>
    </dataValidation>
    <dataValidation type="list" allowBlank="1" showInputMessage="1" showErrorMessage="1" sqref="J47" xr:uid="{00000000-0002-0000-0100-000002000000}">
      <formula1>"SGS, MGS, LGS, TSR"</formula1>
    </dataValidation>
    <dataValidation type="list" allowBlank="1" showInputMessage="1" showErrorMessage="1" sqref="G36 L36" xr:uid="{00000000-0002-0000-0100-000003000000}">
      <formula1>"sq m, sq ft"</formula1>
    </dataValidation>
    <dataValidation type="list" allowBlank="1" showInputMessage="1" showErrorMessage="1" sqref="C81:D81" xr:uid="{00000000-0002-0000-0100-000004000000}">
      <formula1>CommEUs</formula1>
    </dataValidation>
    <dataValidation type="list" allowBlank="1" showInputMessage="1" showErrorMessage="1" sqref="E41" xr:uid="{00000000-0002-0000-0100-000005000000}">
      <formula1>"1,3"</formula1>
    </dataValidation>
    <dataValidation type="list" allowBlank="1" showInputMessage="1" showErrorMessage="1" sqref="I81:J81" xr:uid="{00000000-0002-0000-0100-000006000000}">
      <formula1>FuelTypes</formula1>
    </dataValidation>
    <dataValidation type="list" allowBlank="1" showInputMessage="1" showErrorMessage="1" sqref="J39:L39" xr:uid="{00000000-0002-0000-0100-000008000000}">
      <formula1>BuildingTypes</formula1>
    </dataValidation>
    <dataValidation allowBlank="1" showInputMessage="1" sqref="B68 I66:I67" xr:uid="{00000000-0002-0000-0100-000009000000}"/>
    <dataValidation type="whole" allowBlank="1" showInputMessage="1" showErrorMessage="1" errorTitle="Invalid area" error="Please enter an area to be studied that is less than the total floorspace area" sqref="J36" xr:uid="{00000000-0002-0000-0100-00000A000000}">
      <formula1>0</formula1>
      <formula2>D36</formula2>
    </dataValidation>
    <dataValidation type="list" errorStyle="warning" allowBlank="1" showInputMessage="1" showErrorMessage="1" errorTitle="Custom LCE Measure" error="You have selected a custom LCE measure" sqref="K81:L81" xr:uid="{00000000-0002-0000-0100-00000B000000}">
      <formula1>IF($C$81="Domestic Hot Water",DHW,IF($C$81="HVAC",HVAC,OTHER))</formula1>
    </dataValidation>
  </dataValidations>
  <printOptions horizontalCentered="1"/>
  <pageMargins left="0.25" right="0.25" top="0.9" bottom="1" header="0.3" footer="0.3"/>
  <pageSetup fitToHeight="0" orientation="portrait" r:id="rId1"/>
  <headerFooter>
    <oddHeader>&amp;L&amp;"Arial Black,Regular"&amp;12&amp;K61A744CleanBC&amp;K10A3C8 &amp;K005C97Custom-Lite Incentives&amp;14
&amp;"Arial,Regular"&amp;12Application</oddHeader>
    <oddFooter>&amp;LPage &amp;P of &amp;N&amp;R&amp;G</oddFooter>
  </headerFooter>
  <rowBreaks count="2" manualBreakCount="2">
    <brk id="42" min="1" max="11" man="1"/>
    <brk id="78" min="1" max="11"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8" id="{66A2BE2B-6B93-41EE-BF2B-277B78B98C5F}">
            <xm:f>J55&lt;&gt;'C:\Users\akeelan\AppData\Local\Microsoft\Windows\Temporary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J55</xm:sqref>
        </x14:conditionalFormatting>
        <x14:conditionalFormatting xmlns:xm="http://schemas.microsoft.com/office/excel/2006/main">
          <x14:cfRule type="expression" priority="10" id="{F633D566-0911-477D-94B7-654EBFB842EC}">
            <xm:f>J48&lt;&gt;'C:\Users\akeelan\AppData\Local\Microsoft\Windows\Temporary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J48:J51</xm:sqref>
        </x14:conditionalFormatting>
        <x14:conditionalFormatting xmlns:xm="http://schemas.microsoft.com/office/excel/2006/main">
          <x14:cfRule type="expression" priority="9" id="{D6E4C81E-73F3-4AE1-A725-CEB7081A14AA}">
            <xm:f>J52&lt;&gt;'C:\Users\akeelan\AppData\Local\Microsoft\Windows\Temporary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J52:J54</xm:sqref>
        </x14:conditionalFormatting>
        <x14:conditionalFormatting xmlns:xm="http://schemas.microsoft.com/office/excel/2006/main">
          <x14:cfRule type="expression" priority="3" id="{ADF284A3-8A26-4CE2-88FE-25CF18214F33}">
            <xm:f>J61&lt;&gt;'C:\Users\akeelan\AppData\Local\Microsoft\Windows\Temporary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J61:J63</xm:sqref>
        </x14:conditionalFormatting>
        <x14:conditionalFormatting xmlns:xm="http://schemas.microsoft.com/office/excel/2006/main">
          <x14:cfRule type="expression" priority="6" id="{E383270E-35A1-4FDA-AB23-C55FA2849BDA}">
            <xm:f>J59&lt;&gt;'C:\Users\akeelan\AppData\Local\Microsoft\Windows\Temporary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J59:J60</xm:sqref>
        </x14:conditionalFormatting>
        <x14:conditionalFormatting xmlns:xm="http://schemas.microsoft.com/office/excel/2006/main">
          <x14:cfRule type="expression" priority="7" id="{09BC706C-52D7-4209-9935-AFC9FD53D63D}">
            <xm:f>B59&lt;&gt;'C:\Users\akeelan\AppData\Local\Microsoft\Windows\Temporary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B59</xm:sqref>
        </x14:conditionalFormatting>
        <x14:conditionalFormatting xmlns:xm="http://schemas.microsoft.com/office/excel/2006/main">
          <x14:cfRule type="expression" priority="1" id="{2A46A284-70F1-4391-8DC6-32BC5D268F20}">
            <xm:f>K40&lt;&gt;'C:\Users\akeelan\AppData\Local\Microsoft\Windows\Temporary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K40:K42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IF($C$81="Domestic Hot Water",Variables!CY$10:CY$11,IF($C$81="HVAC",Variables!$CY$3:$CY$9,Variables!$CY$12:$CY$13))</xm:f>
          </x14:formula1>
          <xm:sqref>E81:H81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M190"/>
  <sheetViews>
    <sheetView showGridLines="0" zoomScaleNormal="100" zoomScaleSheetLayoutView="100" workbookViewId="0"/>
  </sheetViews>
  <sheetFormatPr defaultColWidth="0" defaultRowHeight="16.5" zeroHeight="1" x14ac:dyDescent="0.2"/>
  <cols>
    <col min="1" max="1" width="2.85546875" style="229" customWidth="1"/>
    <col min="2" max="2" width="15.85546875" style="243" customWidth="1"/>
    <col min="3" max="3" width="22.28515625" style="241" customWidth="1"/>
    <col min="4" max="4" width="12" style="229" customWidth="1"/>
    <col min="5" max="5" width="10.85546875" style="229" customWidth="1"/>
    <col min="6" max="6" width="4.140625" style="229" customWidth="1"/>
    <col min="7" max="7" width="4" style="242" customWidth="1"/>
    <col min="8" max="8" width="4.140625" style="242" customWidth="1"/>
    <col min="9" max="9" width="12.5703125" style="242" customWidth="1"/>
    <col min="10" max="10" width="12.42578125" style="244" customWidth="1"/>
    <col min="11" max="11" width="2.85546875" style="245" customWidth="1"/>
    <col min="12" max="12" width="2.85546875" style="229" customWidth="1"/>
    <col min="13" max="13" width="2.85546875" style="229" hidden="1" customWidth="1"/>
    <col min="14" max="16384" width="8.85546875" style="229" hidden="1"/>
  </cols>
  <sheetData>
    <row r="1" spans="2:11" s="258" customFormat="1" ht="18" customHeight="1" x14ac:dyDescent="0.2">
      <c r="B1" s="279" t="s">
        <v>584</v>
      </c>
      <c r="E1" s="628" t="s">
        <v>583</v>
      </c>
      <c r="F1" s="629"/>
      <c r="G1" s="629"/>
      <c r="H1" s="629"/>
      <c r="I1" s="629"/>
      <c r="J1" s="630"/>
    </row>
    <row r="2" spans="2:11" s="258" customFormat="1" ht="18" customHeight="1" x14ac:dyDescent="0.2">
      <c r="B2" s="466" t="s">
        <v>504</v>
      </c>
      <c r="E2" s="282"/>
      <c r="F2" s="282"/>
      <c r="G2" s="282"/>
    </row>
    <row r="3" spans="2:11" s="258" customFormat="1" ht="12" customHeight="1" x14ac:dyDescent="0.2">
      <c r="B3" s="278"/>
      <c r="G3" s="259"/>
      <c r="H3" s="260"/>
      <c r="I3" s="261"/>
    </row>
    <row r="4" spans="2:11" ht="12.75" x14ac:dyDescent="0.2">
      <c r="B4" s="448" t="s">
        <v>367</v>
      </c>
      <c r="C4" s="229"/>
      <c r="E4" s="448" t="s">
        <v>385</v>
      </c>
      <c r="G4" s="229"/>
      <c r="H4" s="229"/>
      <c r="I4" s="257"/>
      <c r="J4" s="448" t="s">
        <v>384</v>
      </c>
      <c r="K4" s="229"/>
    </row>
    <row r="5" spans="2:11" ht="12.75" x14ac:dyDescent="0.2">
      <c r="B5" s="438"/>
      <c r="C5" s="378"/>
      <c r="D5" s="376"/>
      <c r="E5" s="631"/>
      <c r="F5" s="632"/>
      <c r="G5" s="451" t="str">
        <f>IF(E5="","yyyy-mm-dd","")</f>
        <v>yyyy-mm-dd</v>
      </c>
      <c r="H5" s="256"/>
      <c r="I5" s="257"/>
      <c r="J5" s="439"/>
      <c r="K5" s="229"/>
    </row>
    <row r="6" spans="2:11" ht="12.75" x14ac:dyDescent="0.2">
      <c r="B6" s="237"/>
      <c r="C6" s="247"/>
      <c r="D6" s="247"/>
      <c r="E6" s="247"/>
      <c r="F6" s="247"/>
      <c r="G6" s="247"/>
      <c r="H6" s="235"/>
      <c r="I6" s="235"/>
      <c r="J6" s="236"/>
      <c r="K6" s="275"/>
    </row>
    <row r="7" spans="2:11" ht="12.75" x14ac:dyDescent="0.2">
      <c r="B7" s="450" t="s">
        <v>484</v>
      </c>
      <c r="C7" s="264"/>
      <c r="D7" s="264"/>
      <c r="E7" s="258"/>
      <c r="F7" s="258"/>
      <c r="G7" s="258"/>
      <c r="H7" s="449" t="s">
        <v>369</v>
      </c>
      <c r="I7" s="258"/>
      <c r="J7" s="258"/>
      <c r="K7" s="229"/>
    </row>
    <row r="8" spans="2:11" ht="12.75" x14ac:dyDescent="0.2">
      <c r="B8" s="623">
        <f>'1.0 Application'!E20</f>
        <v>0</v>
      </c>
      <c r="C8" s="624"/>
      <c r="D8" s="624"/>
      <c r="E8" s="624"/>
      <c r="F8" s="625"/>
      <c r="G8" s="262"/>
      <c r="H8" s="633">
        <f>'1.0 Application'!E10</f>
        <v>0</v>
      </c>
      <c r="I8" s="634"/>
      <c r="J8" s="635"/>
      <c r="K8" s="229"/>
    </row>
    <row r="9" spans="2:11" ht="12.75" x14ac:dyDescent="0.2">
      <c r="B9" s="237"/>
      <c r="C9" s="247"/>
      <c r="D9" s="247"/>
      <c r="E9" s="247"/>
      <c r="F9" s="247"/>
      <c r="G9" s="247"/>
      <c r="H9" s="229"/>
      <c r="I9" s="229"/>
      <c r="J9" s="229"/>
      <c r="K9" s="229"/>
    </row>
    <row r="10" spans="2:11" ht="12.75" x14ac:dyDescent="0.2">
      <c r="B10" s="448" t="s">
        <v>372</v>
      </c>
      <c r="C10" s="247"/>
      <c r="D10" s="247"/>
      <c r="E10" s="247"/>
      <c r="F10" s="247"/>
      <c r="G10" s="247"/>
      <c r="H10" s="229"/>
      <c r="I10" s="229"/>
      <c r="J10" s="229"/>
      <c r="K10" s="229"/>
    </row>
    <row r="11" spans="2:11" ht="12.75" x14ac:dyDescent="0.2">
      <c r="B11" s="450" t="s">
        <v>293</v>
      </c>
      <c r="C11" s="258"/>
      <c r="D11" s="263"/>
      <c r="E11" s="450" t="s">
        <v>370</v>
      </c>
      <c r="F11" s="263"/>
      <c r="G11" s="229"/>
      <c r="H11" s="450" t="s">
        <v>371</v>
      </c>
      <c r="I11" s="258"/>
      <c r="J11" s="258"/>
      <c r="K11" s="229"/>
    </row>
    <row r="12" spans="2:11" ht="12.75" x14ac:dyDescent="0.2">
      <c r="B12" s="626">
        <f>'1.0 Application'!E17</f>
        <v>0</v>
      </c>
      <c r="C12" s="627"/>
      <c r="D12" s="267"/>
      <c r="E12" s="623">
        <f>'1.0 Application'!J17</f>
        <v>0</v>
      </c>
      <c r="F12" s="625"/>
      <c r="G12" s="229"/>
      <c r="H12" s="623">
        <f>'1.0 Application'!E18</f>
        <v>0</v>
      </c>
      <c r="I12" s="624"/>
      <c r="J12" s="625"/>
      <c r="K12" s="229"/>
    </row>
    <row r="13" spans="2:11" ht="12.75" x14ac:dyDescent="0.2">
      <c r="B13" s="237"/>
      <c r="C13" s="247"/>
      <c r="D13" s="247"/>
      <c r="G13" s="247"/>
      <c r="H13" s="235"/>
      <c r="I13" s="229"/>
      <c r="J13" s="229"/>
      <c r="K13" s="229"/>
    </row>
    <row r="14" spans="2:11" ht="18" customHeight="1" x14ac:dyDescent="0.2">
      <c r="B14" s="425" t="s">
        <v>462</v>
      </c>
      <c r="C14" s="423"/>
      <c r="D14" s="423"/>
      <c r="E14" s="423"/>
      <c r="F14" s="423"/>
      <c r="G14" s="423"/>
      <c r="H14" s="423"/>
      <c r="I14" s="423"/>
      <c r="J14" s="423"/>
      <c r="K14" s="423"/>
    </row>
    <row r="15" spans="2:11" ht="12.75" x14ac:dyDescent="0.2">
      <c r="B15" s="237"/>
      <c r="C15" s="247"/>
      <c r="D15" s="247"/>
      <c r="G15" s="247"/>
      <c r="H15" s="235"/>
      <c r="I15" s="229"/>
      <c r="J15" s="229"/>
      <c r="K15" s="229"/>
    </row>
    <row r="16" spans="2:11" ht="19.5" customHeight="1" x14ac:dyDescent="0.2">
      <c r="B16" s="652"/>
      <c r="C16" s="653"/>
      <c r="D16" s="654"/>
      <c r="E16" s="253"/>
      <c r="G16" s="379"/>
      <c r="H16" s="379"/>
      <c r="I16" s="397" t="s">
        <v>475</v>
      </c>
      <c r="J16" s="445">
        <f>IF(B16="",0,INDEX(Table1[Persistence],MATCH('2.0 Study'!B16,Table1[LCE Measure],0)))</f>
        <v>0</v>
      </c>
      <c r="K16" s="381"/>
    </row>
    <row r="17" spans="2:11" ht="12.75" x14ac:dyDescent="0.2">
      <c r="B17" s="237"/>
      <c r="C17" s="247"/>
      <c r="D17" s="254"/>
      <c r="E17" s="254"/>
      <c r="F17" s="254"/>
      <c r="G17" s="247"/>
      <c r="H17" s="235"/>
      <c r="I17" s="235"/>
      <c r="J17" s="236"/>
      <c r="K17" s="247"/>
    </row>
    <row r="18" spans="2:11" ht="22.5" x14ac:dyDescent="0.2">
      <c r="B18" s="425" t="s">
        <v>471</v>
      </c>
      <c r="C18" s="423"/>
      <c r="D18" s="423"/>
      <c r="E18" s="423"/>
      <c r="F18" s="423"/>
      <c r="G18" s="423"/>
      <c r="H18" s="423"/>
      <c r="I18" s="423"/>
      <c r="J18" s="423"/>
      <c r="K18" s="423"/>
    </row>
    <row r="19" spans="2:11" ht="30.75" customHeight="1" x14ac:dyDescent="0.2">
      <c r="B19" s="237"/>
      <c r="C19" s="247"/>
      <c r="D19" s="650" t="s">
        <v>577</v>
      </c>
      <c r="E19" s="650"/>
      <c r="F19" s="273"/>
      <c r="G19" s="229"/>
      <c r="H19" s="229"/>
      <c r="I19" s="651" t="s">
        <v>491</v>
      </c>
      <c r="J19" s="651"/>
      <c r="K19" s="229"/>
    </row>
    <row r="20" spans="2:11" ht="15" customHeight="1" x14ac:dyDescent="0.2">
      <c r="B20" s="636"/>
      <c r="C20" s="636"/>
      <c r="D20" s="426" t="s">
        <v>8</v>
      </c>
      <c r="E20" s="402" t="s">
        <v>4</v>
      </c>
      <c r="G20" s="247"/>
      <c r="H20" s="229"/>
      <c r="I20" s="426" t="s">
        <v>8</v>
      </c>
      <c r="J20" s="402" t="s">
        <v>4</v>
      </c>
      <c r="K20" s="229"/>
    </row>
    <row r="21" spans="2:11" ht="15" customHeight="1" x14ac:dyDescent="0.2">
      <c r="B21" s="552" t="s">
        <v>498</v>
      </c>
      <c r="C21" s="553"/>
      <c r="D21" s="442">
        <f>'1.0 Application'!J47</f>
        <v>0</v>
      </c>
      <c r="E21" s="440" t="s">
        <v>499</v>
      </c>
      <c r="G21" s="247"/>
      <c r="H21" s="229"/>
      <c r="I21" s="444">
        <f>D21</f>
        <v>0</v>
      </c>
      <c r="J21" s="440" t="s">
        <v>499</v>
      </c>
      <c r="K21" s="229"/>
    </row>
    <row r="22" spans="2:11" ht="15" customHeight="1" x14ac:dyDescent="0.2">
      <c r="B22" s="552" t="s">
        <v>5</v>
      </c>
      <c r="C22" s="553"/>
      <c r="D22" s="443"/>
      <c r="E22" s="441" t="s">
        <v>10</v>
      </c>
      <c r="G22" s="247"/>
      <c r="H22" s="229"/>
      <c r="I22" s="443"/>
      <c r="J22" s="441" t="s">
        <v>10</v>
      </c>
      <c r="K22" s="229"/>
    </row>
    <row r="23" spans="2:11" ht="15" customHeight="1" x14ac:dyDescent="0.2">
      <c r="B23" s="552" t="s">
        <v>322</v>
      </c>
      <c r="C23" s="553"/>
      <c r="D23" s="443"/>
      <c r="E23" s="441" t="s">
        <v>7</v>
      </c>
      <c r="G23" s="247"/>
      <c r="H23" s="229"/>
      <c r="I23" s="443"/>
      <c r="J23" s="441" t="s">
        <v>7</v>
      </c>
      <c r="K23" s="229"/>
    </row>
    <row r="24" spans="2:11" ht="15" customHeight="1" x14ac:dyDescent="0.2">
      <c r="B24" s="552" t="s">
        <v>474</v>
      </c>
      <c r="C24" s="553"/>
      <c r="D24" s="443"/>
      <c r="E24" s="441" t="s">
        <v>7</v>
      </c>
      <c r="G24" s="247"/>
      <c r="H24" s="229"/>
      <c r="I24" s="443"/>
      <c r="J24" s="441" t="s">
        <v>7</v>
      </c>
      <c r="K24" s="229"/>
    </row>
    <row r="25" spans="2:11" ht="15" customHeight="1" x14ac:dyDescent="0.2">
      <c r="B25" s="384"/>
      <c r="C25" s="384"/>
      <c r="D25" s="361"/>
      <c r="E25" s="355"/>
      <c r="F25" s="274"/>
      <c r="G25" s="275"/>
      <c r="H25" s="229"/>
      <c r="I25" s="361"/>
      <c r="J25" s="355"/>
      <c r="K25" s="229"/>
    </row>
    <row r="26" spans="2:11" ht="22.5" customHeight="1" x14ac:dyDescent="0.2">
      <c r="B26" s="385" t="s">
        <v>492</v>
      </c>
      <c r="C26" s="384"/>
      <c r="D26" s="361"/>
      <c r="E26" s="355"/>
      <c r="F26" s="274"/>
      <c r="G26" s="275"/>
      <c r="H26" s="229"/>
      <c r="I26" s="361"/>
      <c r="J26" s="355"/>
      <c r="K26" s="229"/>
    </row>
    <row r="27" spans="2:11" ht="15" customHeight="1" x14ac:dyDescent="0.2">
      <c r="B27" s="552" t="s">
        <v>487</v>
      </c>
      <c r="C27" s="552"/>
      <c r="D27" s="446">
        <f>IFERROR(D22*INDEX(Table18[$/KWh],MATCH('2.0 Study'!D21,Table18[Rate],0)),0)</f>
        <v>0</v>
      </c>
      <c r="E27" s="414" t="s">
        <v>485</v>
      </c>
      <c r="G27" s="247"/>
      <c r="H27" s="229"/>
      <c r="I27" s="446">
        <f>IFERROR(I22*INDEX(Table18[$/KWh],MATCH('2.0 Study'!I21,Table18[Rate],0)),0)</f>
        <v>0</v>
      </c>
      <c r="J27" s="414" t="s">
        <v>485</v>
      </c>
      <c r="K27" s="229"/>
    </row>
    <row r="28" spans="2:11" ht="15" customHeight="1" x14ac:dyDescent="0.2">
      <c r="B28" s="552" t="s">
        <v>488</v>
      </c>
      <c r="C28" s="552"/>
      <c r="D28" s="446">
        <f>IFERROR(D24*12*INDEX(Table18[$/kW],MATCH(D21,Table18[Rate],0)),0)</f>
        <v>0</v>
      </c>
      <c r="E28" s="414" t="s">
        <v>485</v>
      </c>
      <c r="G28" s="247"/>
      <c r="H28" s="229"/>
      <c r="I28" s="446">
        <f>IFERROR(I24*12*INDEX(Table18[$/kW],MATCH(I21,Table18[Rate],0)),0)</f>
        <v>0</v>
      </c>
      <c r="J28" s="414" t="s">
        <v>485</v>
      </c>
      <c r="K28" s="229"/>
    </row>
    <row r="29" spans="2:11" ht="15" customHeight="1" x14ac:dyDescent="0.2">
      <c r="B29" s="552" t="s">
        <v>489</v>
      </c>
      <c r="C29" s="552"/>
      <c r="D29" s="446">
        <f>D28+D27</f>
        <v>0</v>
      </c>
      <c r="E29" s="414" t="s">
        <v>485</v>
      </c>
      <c r="G29" s="247"/>
      <c r="H29" s="229"/>
      <c r="I29" s="446">
        <f>I28+I27</f>
        <v>0</v>
      </c>
      <c r="J29" s="414" t="s">
        <v>485</v>
      </c>
      <c r="K29" s="229"/>
    </row>
    <row r="30" spans="2:11" ht="15" customHeight="1" x14ac:dyDescent="0.2">
      <c r="B30" s="552" t="s">
        <v>490</v>
      </c>
      <c r="C30" s="552"/>
      <c r="D30" s="447">
        <f>Variables!CV3*D22/1000000</f>
        <v>0</v>
      </c>
      <c r="E30" s="414" t="s">
        <v>486</v>
      </c>
      <c r="G30" s="247"/>
      <c r="H30" s="229"/>
      <c r="I30" s="447">
        <f>Variables!CV3*I22/1000000</f>
        <v>0</v>
      </c>
      <c r="J30" s="414" t="s">
        <v>486</v>
      </c>
      <c r="K30" s="229"/>
    </row>
    <row r="31" spans="2:11" ht="15" customHeight="1" x14ac:dyDescent="0.2">
      <c r="B31" s="237"/>
      <c r="C31" s="247"/>
      <c r="D31" s="254"/>
      <c r="E31" s="254"/>
      <c r="F31" s="254"/>
      <c r="G31" s="247"/>
      <c r="H31" s="235"/>
      <c r="I31" s="235"/>
      <c r="J31" s="236"/>
      <c r="K31" s="247"/>
    </row>
    <row r="32" spans="2:11" ht="22.5" x14ac:dyDescent="0.2">
      <c r="B32" s="425" t="s">
        <v>472</v>
      </c>
      <c r="C32" s="423"/>
      <c r="D32" s="423"/>
      <c r="E32" s="423"/>
      <c r="F32" s="423"/>
      <c r="G32" s="423"/>
      <c r="H32" s="423"/>
      <c r="I32" s="423"/>
      <c r="J32" s="423"/>
      <c r="K32" s="423"/>
    </row>
    <row r="33" spans="2:11" ht="30.75" customHeight="1" x14ac:dyDescent="0.2">
      <c r="B33" s="237"/>
      <c r="C33" s="247"/>
      <c r="D33" s="650" t="s">
        <v>577</v>
      </c>
      <c r="E33" s="650"/>
      <c r="F33" s="273"/>
      <c r="G33" s="229"/>
      <c r="H33" s="229"/>
      <c r="I33" s="651" t="s">
        <v>491</v>
      </c>
      <c r="J33" s="651"/>
      <c r="K33" s="229"/>
    </row>
    <row r="34" spans="2:11" ht="15" customHeight="1" x14ac:dyDescent="0.2">
      <c r="B34" s="655"/>
      <c r="C34" s="656"/>
      <c r="D34" s="426" t="s">
        <v>8</v>
      </c>
      <c r="E34" s="402" t="s">
        <v>4</v>
      </c>
      <c r="F34" s="254"/>
      <c r="G34" s="247"/>
      <c r="H34" s="229"/>
      <c r="I34" s="426" t="s">
        <v>8</v>
      </c>
      <c r="J34" s="402" t="s">
        <v>4</v>
      </c>
      <c r="K34" s="229"/>
    </row>
    <row r="35" spans="2:11" ht="15" customHeight="1" x14ac:dyDescent="0.2">
      <c r="B35" s="657">
        <f>'1.0 Application'!B59</f>
        <v>0</v>
      </c>
      <c r="C35" s="658"/>
      <c r="D35" s="452"/>
      <c r="E35" s="440" t="str">
        <f>'1.0 Application'!L59</f>
        <v/>
      </c>
      <c r="F35" s="254"/>
      <c r="G35" s="247"/>
      <c r="H35" s="229"/>
      <c r="I35" s="452"/>
      <c r="J35" s="440" t="str">
        <f>E35</f>
        <v/>
      </c>
      <c r="K35" s="229"/>
    </row>
    <row r="36" spans="2:11" ht="15" customHeight="1" x14ac:dyDescent="0.2">
      <c r="B36" s="589" t="s">
        <v>96</v>
      </c>
      <c r="C36" s="590"/>
      <c r="D36" s="452">
        <f>'1.0 Application'!J60</f>
        <v>0</v>
      </c>
      <c r="E36" s="441" t="str">
        <f>"$/"&amp;E35</f>
        <v>$/</v>
      </c>
      <c r="F36" s="254"/>
      <c r="G36" s="247"/>
      <c r="H36" s="229"/>
      <c r="I36" s="452">
        <f>D36</f>
        <v>0</v>
      </c>
      <c r="J36" s="441" t="str">
        <f>"$/"&amp;J35</f>
        <v>$/</v>
      </c>
      <c r="K36" s="229"/>
    </row>
    <row r="37" spans="2:11" ht="15" customHeight="1" x14ac:dyDescent="0.2">
      <c r="B37" s="552" t="s">
        <v>493</v>
      </c>
      <c r="C37" s="552"/>
      <c r="D37" s="453">
        <f>IF(B35="","",D35*D36)</f>
        <v>0</v>
      </c>
      <c r="E37" s="414" t="s">
        <v>485</v>
      </c>
      <c r="F37" s="254"/>
      <c r="G37" s="247"/>
      <c r="H37" s="229"/>
      <c r="I37" s="457">
        <f>IF(B35="","",I35*I36)</f>
        <v>0</v>
      </c>
      <c r="J37" s="414" t="s">
        <v>485</v>
      </c>
      <c r="K37" s="229"/>
    </row>
    <row r="38" spans="2:11" ht="15" customHeight="1" x14ac:dyDescent="0.2">
      <c r="B38" s="552" t="s">
        <v>495</v>
      </c>
      <c r="C38" s="552"/>
      <c r="D38" s="454" t="str">
        <f>IFERROR(D35*INDEX(Table139[Energy Density GJ/unit],MATCH(B35,Table139[Fuel Type],0))/0.0036,"")</f>
        <v/>
      </c>
      <c r="E38" s="414" t="s">
        <v>494</v>
      </c>
      <c r="F38" s="254"/>
      <c r="G38" s="247"/>
      <c r="H38" s="229"/>
      <c r="I38" s="454" t="str">
        <f>IFERROR(I35*INDEX(Table139[Energy Density GJ/unit],MATCH(B35,Table139[Fuel Type],0))/0.0036,"")</f>
        <v/>
      </c>
      <c r="J38" s="414" t="s">
        <v>494</v>
      </c>
      <c r="K38" s="229"/>
    </row>
    <row r="39" spans="2:11" ht="15" customHeight="1" x14ac:dyDescent="0.2">
      <c r="B39" s="552" t="s">
        <v>497</v>
      </c>
      <c r="C39" s="552"/>
      <c r="D39" s="455">
        <f>'1.0 Application'!J63</f>
        <v>0</v>
      </c>
      <c r="E39" s="414" t="s">
        <v>496</v>
      </c>
      <c r="F39" s="254"/>
      <c r="G39" s="247"/>
      <c r="H39" s="229"/>
      <c r="I39" s="458">
        <f>D39</f>
        <v>0</v>
      </c>
      <c r="J39" s="414" t="s">
        <v>496</v>
      </c>
      <c r="K39" s="229"/>
    </row>
    <row r="40" spans="2:11" ht="15" customHeight="1" x14ac:dyDescent="0.2">
      <c r="B40" s="552" t="s">
        <v>373</v>
      </c>
      <c r="C40" s="552"/>
      <c r="D40" s="456">
        <f>IF(B35="","",D35*D39/1000)</f>
        <v>0</v>
      </c>
      <c r="E40" s="415" t="s">
        <v>486</v>
      </c>
      <c r="F40" s="254"/>
      <c r="G40" s="247"/>
      <c r="H40" s="229"/>
      <c r="I40" s="456">
        <f>IF(B35="","",I35*I39/1000)</f>
        <v>0</v>
      </c>
      <c r="J40" s="415" t="s">
        <v>486</v>
      </c>
      <c r="K40" s="229"/>
    </row>
    <row r="41" spans="2:11" ht="15" customHeight="1" x14ac:dyDescent="0.2">
      <c r="B41" s="237"/>
      <c r="C41" s="247"/>
      <c r="D41" s="254"/>
      <c r="E41" s="254"/>
      <c r="F41" s="254"/>
      <c r="G41" s="247"/>
      <c r="H41" s="229"/>
      <c r="I41" s="235"/>
      <c r="J41" s="235"/>
      <c r="K41" s="229"/>
    </row>
    <row r="42" spans="2:11" ht="30" customHeight="1" x14ac:dyDescent="0.2">
      <c r="B42" s="237"/>
      <c r="C42" s="247"/>
      <c r="D42" s="650" t="str">
        <f>D33</f>
        <v>Baseline building performance</v>
      </c>
      <c r="E42" s="650"/>
      <c r="F42" s="273"/>
      <c r="G42" s="229"/>
      <c r="H42" s="229"/>
      <c r="I42" s="651" t="s">
        <v>491</v>
      </c>
      <c r="J42" s="651"/>
      <c r="K42" s="229"/>
    </row>
    <row r="43" spans="2:11" ht="15" customHeight="1" x14ac:dyDescent="0.2">
      <c r="B43" s="552" t="s">
        <v>500</v>
      </c>
      <c r="C43" s="552"/>
      <c r="D43" s="459">
        <f>'1.0 Application'!K42</f>
        <v>0</v>
      </c>
      <c r="E43" s="340" t="s">
        <v>7</v>
      </c>
      <c r="G43" s="249"/>
      <c r="H43" s="229"/>
      <c r="I43" s="459">
        <f>I23</f>
        <v>0</v>
      </c>
      <c r="J43" s="340" t="s">
        <v>7</v>
      </c>
      <c r="K43" s="229"/>
    </row>
    <row r="44" spans="2:11" ht="15" customHeight="1" x14ac:dyDescent="0.2">
      <c r="B44" s="552" t="s">
        <v>473</v>
      </c>
      <c r="C44" s="552"/>
      <c r="D44" s="459" t="str">
        <f>'1.0 Application'!E42</f>
        <v/>
      </c>
      <c r="E44" s="340" t="s">
        <v>7</v>
      </c>
      <c r="G44" s="249"/>
      <c r="H44" s="229"/>
      <c r="I44" s="459" t="str">
        <f>D44</f>
        <v/>
      </c>
      <c r="J44" s="340" t="s">
        <v>7</v>
      </c>
      <c r="K44" s="229"/>
    </row>
    <row r="45" spans="2:11" ht="12.75" x14ac:dyDescent="0.2">
      <c r="B45" s="230"/>
      <c r="C45" s="237"/>
      <c r="D45" s="230"/>
      <c r="E45" s="230"/>
      <c r="F45" s="230"/>
      <c r="G45" s="231"/>
      <c r="H45" s="231"/>
      <c r="I45" s="231"/>
      <c r="J45" s="232"/>
      <c r="K45" s="233"/>
    </row>
    <row r="46" spans="2:11" ht="22.5" x14ac:dyDescent="0.2">
      <c r="B46" s="425" t="s">
        <v>501</v>
      </c>
      <c r="C46" s="423"/>
      <c r="D46" s="423"/>
      <c r="E46" s="423"/>
      <c r="F46" s="423"/>
      <c r="G46" s="423"/>
      <c r="H46" s="423"/>
      <c r="I46" s="423"/>
      <c r="J46" s="423"/>
      <c r="K46" s="423"/>
    </row>
    <row r="47" spans="2:11" ht="15.75" x14ac:dyDescent="0.2">
      <c r="B47" s="238" t="s">
        <v>448</v>
      </c>
      <c r="C47" s="230"/>
      <c r="D47" s="230"/>
      <c r="E47" s="230"/>
      <c r="F47" s="230"/>
      <c r="G47" s="230"/>
      <c r="H47" s="231"/>
      <c r="I47" s="231"/>
      <c r="J47" s="234"/>
      <c r="K47" s="239"/>
    </row>
    <row r="48" spans="2:11" ht="30" customHeight="1" x14ac:dyDescent="0.2">
      <c r="B48" s="237"/>
      <c r="C48" s="247"/>
      <c r="D48" s="650" t="s">
        <v>578</v>
      </c>
      <c r="E48" s="650"/>
      <c r="F48" s="273"/>
      <c r="G48" s="229"/>
      <c r="H48" s="229"/>
      <c r="I48" s="651" t="s">
        <v>462</v>
      </c>
      <c r="J48" s="651"/>
      <c r="K48" s="229"/>
    </row>
    <row r="49" spans="2:11" ht="15" customHeight="1" x14ac:dyDescent="0.2">
      <c r="B49" s="552" t="s">
        <v>449</v>
      </c>
      <c r="C49" s="553"/>
      <c r="D49" s="464"/>
      <c r="E49" s="460" t="s">
        <v>220</v>
      </c>
      <c r="F49" s="230"/>
      <c r="G49" s="230"/>
      <c r="H49" s="229"/>
      <c r="I49" s="464"/>
      <c r="J49" s="462" t="s">
        <v>220</v>
      </c>
      <c r="K49" s="229"/>
    </row>
    <row r="50" spans="2:11" ht="15" customHeight="1" x14ac:dyDescent="0.2">
      <c r="B50" s="552" t="s">
        <v>450</v>
      </c>
      <c r="C50" s="553"/>
      <c r="D50" s="464"/>
      <c r="E50" s="461" t="s">
        <v>220</v>
      </c>
      <c r="F50" s="230"/>
      <c r="G50" s="230"/>
      <c r="H50" s="229"/>
      <c r="I50" s="464"/>
      <c r="J50" s="462" t="s">
        <v>220</v>
      </c>
      <c r="K50" s="229"/>
    </row>
    <row r="51" spans="2:11" ht="15" customHeight="1" x14ac:dyDescent="0.2">
      <c r="B51" s="552" t="s">
        <v>502</v>
      </c>
      <c r="C51" s="553"/>
      <c r="D51" s="463"/>
      <c r="E51" s="405"/>
      <c r="F51" s="230"/>
      <c r="G51" s="230"/>
      <c r="H51" s="229"/>
      <c r="I51" s="464"/>
      <c r="J51" s="462" t="s">
        <v>220</v>
      </c>
      <c r="K51" s="229"/>
    </row>
    <row r="52" spans="2:11" ht="15" customHeight="1" x14ac:dyDescent="0.2">
      <c r="B52" s="552" t="s">
        <v>503</v>
      </c>
      <c r="C52" s="553"/>
      <c r="D52" s="419"/>
      <c r="E52" s="406"/>
      <c r="F52" s="230"/>
      <c r="G52" s="230"/>
      <c r="H52" s="229"/>
      <c r="I52" s="464"/>
      <c r="J52" s="462" t="s">
        <v>220</v>
      </c>
      <c r="K52" s="229"/>
    </row>
    <row r="53" spans="2:11" ht="15" customHeight="1" x14ac:dyDescent="0.2">
      <c r="B53" s="552" t="s">
        <v>451</v>
      </c>
      <c r="C53" s="552"/>
      <c r="D53" s="465">
        <f>SUM(D49:D52)</f>
        <v>0</v>
      </c>
      <c r="E53" s="407" t="s">
        <v>220</v>
      </c>
      <c r="F53" s="240"/>
      <c r="G53" s="230"/>
      <c r="H53" s="229"/>
      <c r="I53" s="465">
        <f>SUM(I49:I52)</f>
        <v>0</v>
      </c>
      <c r="J53" s="340" t="s">
        <v>220</v>
      </c>
      <c r="K53" s="229"/>
    </row>
    <row r="54" spans="2:11" ht="12.75" x14ac:dyDescent="0.2">
      <c r="B54" s="385"/>
      <c r="C54" s="385"/>
      <c r="D54" s="420"/>
      <c r="E54" s="408"/>
      <c r="F54" s="240"/>
      <c r="G54" s="230"/>
      <c r="H54" s="230"/>
      <c r="I54" s="420"/>
      <c r="J54" s="409"/>
      <c r="K54" s="230"/>
    </row>
    <row r="55" spans="2:11" ht="15" customHeight="1" x14ac:dyDescent="0.2">
      <c r="B55" s="552" t="s">
        <v>452</v>
      </c>
      <c r="C55" s="553"/>
      <c r="D55" s="464"/>
      <c r="E55" s="460" t="s">
        <v>485</v>
      </c>
      <c r="F55" s="277"/>
      <c r="G55" s="230"/>
      <c r="H55" s="229"/>
      <c r="I55" s="464"/>
      <c r="J55" s="462" t="s">
        <v>485</v>
      </c>
      <c r="K55" s="229"/>
    </row>
    <row r="56" spans="2:11" ht="15.75" x14ac:dyDescent="0.2">
      <c r="B56" s="238"/>
      <c r="C56" s="230"/>
      <c r="D56" s="230"/>
      <c r="E56" s="230"/>
      <c r="F56" s="230"/>
      <c r="G56" s="230"/>
      <c r="H56" s="231"/>
      <c r="I56" s="231"/>
      <c r="J56" s="234"/>
      <c r="K56" s="239"/>
    </row>
    <row r="57" spans="2:11" ht="22.5" x14ac:dyDescent="0.2">
      <c r="B57" s="425" t="s">
        <v>507</v>
      </c>
      <c r="C57" s="423"/>
      <c r="D57" s="423"/>
      <c r="E57" s="423"/>
      <c r="F57" s="423"/>
      <c r="G57" s="423"/>
      <c r="H57" s="423"/>
      <c r="I57" s="423"/>
      <c r="J57" s="423"/>
      <c r="K57" s="423"/>
    </row>
    <row r="58" spans="2:11" ht="12.75" x14ac:dyDescent="0.2">
      <c r="B58" s="230"/>
      <c r="C58" s="237"/>
      <c r="D58" s="230"/>
      <c r="E58" s="230"/>
      <c r="F58" s="230"/>
      <c r="G58" s="231"/>
      <c r="H58" s="231"/>
      <c r="I58" s="231"/>
      <c r="J58" s="232"/>
      <c r="K58" s="233"/>
    </row>
    <row r="59" spans="2:11" ht="22.5" customHeight="1" x14ac:dyDescent="0.2">
      <c r="B59" s="663" t="s">
        <v>478</v>
      </c>
      <c r="C59" s="663"/>
      <c r="D59" s="663"/>
      <c r="E59" s="663"/>
      <c r="F59" s="663"/>
      <c r="G59" s="663"/>
      <c r="H59" s="663"/>
      <c r="I59" s="525">
        <f>-J16*(D30+D40-I30-I40)</f>
        <v>0</v>
      </c>
      <c r="J59" s="398" t="s">
        <v>374</v>
      </c>
      <c r="K59" s="230"/>
    </row>
    <row r="60" spans="2:11" ht="22.5" customHeight="1" x14ac:dyDescent="0.2">
      <c r="B60" s="663" t="s">
        <v>477</v>
      </c>
      <c r="C60" s="663"/>
      <c r="D60" s="663"/>
      <c r="E60" s="663"/>
      <c r="F60" s="663"/>
      <c r="G60" s="663"/>
      <c r="H60" s="663"/>
      <c r="I60" s="525">
        <f>-1*(D30+D40-I30-I40)</f>
        <v>0</v>
      </c>
      <c r="J60" s="399" t="s">
        <v>505</v>
      </c>
      <c r="K60" s="284"/>
    </row>
    <row r="61" spans="2:11" ht="15" customHeight="1" x14ac:dyDescent="0.2">
      <c r="B61" s="648" t="s">
        <v>389</v>
      </c>
      <c r="C61" s="648"/>
      <c r="D61" s="648"/>
      <c r="E61" s="648"/>
      <c r="F61" s="648"/>
      <c r="G61" s="648"/>
      <c r="H61" s="648"/>
      <c r="I61" s="648"/>
      <c r="J61" s="648"/>
      <c r="K61" s="285"/>
    </row>
    <row r="62" spans="2:11" ht="22.5" customHeight="1" x14ac:dyDescent="0.2">
      <c r="B62" s="659" t="s">
        <v>375</v>
      </c>
      <c r="C62" s="659"/>
      <c r="D62" s="659"/>
      <c r="E62" s="659"/>
      <c r="F62" s="659"/>
      <c r="G62" s="659"/>
      <c r="H62" s="659"/>
      <c r="I62" s="526">
        <f>I22-D22</f>
        <v>0</v>
      </c>
      <c r="J62" s="424" t="s">
        <v>377</v>
      </c>
      <c r="K62" s="240"/>
    </row>
    <row r="63" spans="2:11" ht="22.5" customHeight="1" x14ac:dyDescent="0.2">
      <c r="B63" s="659" t="s">
        <v>387</v>
      </c>
      <c r="C63" s="659"/>
      <c r="D63" s="659"/>
      <c r="E63" s="659"/>
      <c r="F63" s="659"/>
      <c r="G63" s="659"/>
      <c r="H63" s="659"/>
      <c r="I63" s="526">
        <f>I24-D24</f>
        <v>0</v>
      </c>
      <c r="J63" s="424" t="s">
        <v>7</v>
      </c>
      <c r="K63" s="240"/>
    </row>
    <row r="64" spans="2:11" ht="22.5" customHeight="1" x14ac:dyDescent="0.2">
      <c r="B64" s="660" t="s">
        <v>376</v>
      </c>
      <c r="C64" s="660"/>
      <c r="D64" s="660"/>
      <c r="E64" s="660"/>
      <c r="F64" s="660"/>
      <c r="G64" s="660"/>
      <c r="H64" s="660"/>
      <c r="I64" s="527">
        <f>I35-D35</f>
        <v>0</v>
      </c>
      <c r="J64" s="401" t="str">
        <f>E35</f>
        <v/>
      </c>
      <c r="K64" s="240"/>
    </row>
    <row r="65" spans="2:11" ht="22.5" customHeight="1" x14ac:dyDescent="0.2">
      <c r="B65" s="522"/>
      <c r="C65" s="522"/>
      <c r="D65" s="522"/>
      <c r="E65" s="522"/>
      <c r="F65" s="522"/>
      <c r="G65"/>
      <c r="H65"/>
      <c r="I65" s="523"/>
      <c r="J65" s="524"/>
      <c r="K65" s="240"/>
    </row>
    <row r="66" spans="2:11" ht="22.5" customHeight="1" x14ac:dyDescent="0.2">
      <c r="B66" s="511"/>
      <c r="C66" s="229"/>
      <c r="D66" s="512" t="s">
        <v>662</v>
      </c>
      <c r="E66" s="511"/>
      <c r="G66"/>
      <c r="H66"/>
      <c r="I66" s="512" t="s">
        <v>663</v>
      </c>
      <c r="J66" s="229"/>
      <c r="K66" s="240"/>
    </row>
    <row r="67" spans="2:11" ht="22.5" customHeight="1" x14ac:dyDescent="0.2">
      <c r="B67" s="518" t="s">
        <v>664</v>
      </c>
      <c r="C67" s="516"/>
      <c r="D67" s="513" t="e">
        <f>'1.0 Application'!J48/('1.0 Application'!J48+'1.0 Application'!J59*277.778)</f>
        <v>#DIV/0!</v>
      </c>
      <c r="E67" s="661" t="s">
        <v>665</v>
      </c>
      <c r="F67" s="661"/>
      <c r="G67" s="661"/>
      <c r="H67" s="662"/>
      <c r="I67" s="513" t="e">
        <f>('1.0 Application'!J48+I62)/('1.0 Application'!J48++I62+'1.0 Application'!J59*277.778+I64*277.7778)</f>
        <v>#DIV/0!</v>
      </c>
      <c r="J67" s="229"/>
      <c r="K67" s="240"/>
    </row>
    <row r="68" spans="2:11" ht="22.5" customHeight="1" x14ac:dyDescent="0.2">
      <c r="B68" s="519" t="s">
        <v>666</v>
      </c>
      <c r="C68" s="517"/>
      <c r="D68" s="514" t="e">
        <f>1-D67</f>
        <v>#DIV/0!</v>
      </c>
      <c r="E68" s="661" t="s">
        <v>665</v>
      </c>
      <c r="F68" s="661"/>
      <c r="G68" s="661"/>
      <c r="H68" s="662"/>
      <c r="I68" s="514" t="e">
        <f>1-I67</f>
        <v>#DIV/0!</v>
      </c>
      <c r="J68" s="229"/>
      <c r="K68" s="240"/>
    </row>
    <row r="69" spans="2:11" ht="22.5" customHeight="1" x14ac:dyDescent="0.2">
      <c r="B69" s="519"/>
      <c r="C69" s="517"/>
      <c r="D69" s="517"/>
      <c r="E69" s="520"/>
      <c r="F69" s="520"/>
      <c r="G69" s="520"/>
      <c r="H69" s="521"/>
      <c r="I69" s="517"/>
      <c r="J69" s="229"/>
      <c r="K69" s="240"/>
    </row>
    <row r="70" spans="2:11" ht="22.5" customHeight="1" x14ac:dyDescent="0.2">
      <c r="B70" s="646" t="s">
        <v>482</v>
      </c>
      <c r="C70" s="646"/>
      <c r="D70" s="646"/>
      <c r="E70" s="646"/>
      <c r="F70" s="646"/>
      <c r="G70" s="646"/>
      <c r="H70" s="646"/>
      <c r="I70" s="528">
        <f>I53-D53</f>
        <v>0</v>
      </c>
      <c r="J70" s="400"/>
      <c r="K70" s="284"/>
    </row>
    <row r="71" spans="2:11" ht="22.5" customHeight="1" x14ac:dyDescent="0.2">
      <c r="B71" s="646" t="s">
        <v>480</v>
      </c>
      <c r="C71" s="646"/>
      <c r="D71" s="646"/>
      <c r="E71" s="646"/>
      <c r="F71" s="646"/>
      <c r="G71" s="646"/>
      <c r="H71" s="646"/>
      <c r="I71" s="528">
        <f>I55-D55</f>
        <v>0</v>
      </c>
      <c r="J71" s="400" t="s">
        <v>378</v>
      </c>
      <c r="K71" s="326"/>
    </row>
    <row r="72" spans="2:11" ht="22.5" customHeight="1" x14ac:dyDescent="0.2">
      <c r="B72" s="646" t="s">
        <v>479</v>
      </c>
      <c r="C72" s="646"/>
      <c r="D72" s="646"/>
      <c r="E72" s="646"/>
      <c r="F72" s="646"/>
      <c r="G72" s="646"/>
      <c r="H72" s="646"/>
      <c r="I72" s="528">
        <f>I29+I37-D29-D37</f>
        <v>0</v>
      </c>
      <c r="J72" s="400" t="s">
        <v>378</v>
      </c>
      <c r="K72" s="284"/>
    </row>
    <row r="73" spans="2:11" ht="22.5" customHeight="1" x14ac:dyDescent="0.2">
      <c r="B73" s="646" t="s">
        <v>481</v>
      </c>
      <c r="C73" s="646"/>
      <c r="D73" s="646"/>
      <c r="E73" s="646"/>
      <c r="F73" s="646"/>
      <c r="G73" s="646"/>
      <c r="H73" s="646"/>
      <c r="I73" s="529" t="str">
        <f>IFERROR(IF(I70&lt;0,0,IF(SUM(I71:J72)&gt;0,"No Payback",I70/(-1*I72-I71))),"")</f>
        <v/>
      </c>
      <c r="J73" s="351" t="str">
        <f>IF(I73&lt;4,"Project may not qualify for incentive as Project simple payback must be greater than 4 years.","")</f>
        <v/>
      </c>
      <c r="K73" s="327"/>
    </row>
    <row r="74" spans="2:11" ht="15" customHeight="1" x14ac:dyDescent="0.2">
      <c r="B74" s="647" t="s">
        <v>506</v>
      </c>
      <c r="C74" s="647"/>
      <c r="D74" s="647"/>
      <c r="E74" s="647"/>
      <c r="F74" s="647"/>
      <c r="G74" s="647"/>
      <c r="H74" s="647"/>
      <c r="I74" s="647"/>
      <c r="J74" s="647"/>
      <c r="K74" s="230"/>
    </row>
    <row r="75" spans="2:11" ht="15.75" x14ac:dyDescent="0.2">
      <c r="B75" s="230"/>
      <c r="C75" s="230"/>
      <c r="D75" s="230"/>
      <c r="E75" s="230"/>
      <c r="F75" s="230"/>
      <c r="G75" s="230"/>
      <c r="H75" s="231"/>
      <c r="I75" s="649"/>
      <c r="J75" s="649"/>
      <c r="K75" s="649"/>
    </row>
    <row r="76" spans="2:11" ht="22.5" x14ac:dyDescent="0.2">
      <c r="B76" s="425" t="s">
        <v>519</v>
      </c>
      <c r="C76" s="237"/>
      <c r="D76" s="230"/>
      <c r="E76" s="230"/>
      <c r="F76" s="230"/>
      <c r="G76" s="231"/>
      <c r="H76" s="230"/>
      <c r="I76" s="230"/>
      <c r="J76" s="230"/>
      <c r="K76" s="230"/>
    </row>
    <row r="77" spans="2:11" ht="15" customHeight="1" x14ac:dyDescent="0.2">
      <c r="B77" s="637"/>
      <c r="C77" s="638"/>
      <c r="D77" s="638"/>
      <c r="E77" s="638"/>
      <c r="F77" s="638"/>
      <c r="G77" s="638"/>
      <c r="H77" s="638"/>
      <c r="I77" s="638"/>
      <c r="J77" s="638"/>
      <c r="K77" s="639"/>
    </row>
    <row r="78" spans="2:11" ht="15" customHeight="1" x14ac:dyDescent="0.2">
      <c r="B78" s="640"/>
      <c r="C78" s="641"/>
      <c r="D78" s="641"/>
      <c r="E78" s="641"/>
      <c r="F78" s="641"/>
      <c r="G78" s="641"/>
      <c r="H78" s="641"/>
      <c r="I78" s="641"/>
      <c r="J78" s="641"/>
      <c r="K78" s="642"/>
    </row>
    <row r="79" spans="2:11" ht="15" customHeight="1" x14ac:dyDescent="0.2">
      <c r="B79" s="640"/>
      <c r="C79" s="641"/>
      <c r="D79" s="641"/>
      <c r="E79" s="641"/>
      <c r="F79" s="641"/>
      <c r="G79" s="641"/>
      <c r="H79" s="641"/>
      <c r="I79" s="641"/>
      <c r="J79" s="641"/>
      <c r="K79" s="642"/>
    </row>
    <row r="80" spans="2:11" ht="15" customHeight="1" x14ac:dyDescent="0.2">
      <c r="B80" s="640"/>
      <c r="C80" s="641"/>
      <c r="D80" s="641"/>
      <c r="E80" s="641"/>
      <c r="F80" s="641"/>
      <c r="G80" s="641"/>
      <c r="H80" s="641"/>
      <c r="I80" s="641"/>
      <c r="J80" s="641"/>
      <c r="K80" s="642"/>
    </row>
    <row r="81" spans="2:11" ht="15" customHeight="1" x14ac:dyDescent="0.2">
      <c r="B81" s="640"/>
      <c r="C81" s="641"/>
      <c r="D81" s="641"/>
      <c r="E81" s="641"/>
      <c r="F81" s="641"/>
      <c r="G81" s="641"/>
      <c r="H81" s="641"/>
      <c r="I81" s="641"/>
      <c r="J81" s="641"/>
      <c r="K81" s="642"/>
    </row>
    <row r="82" spans="2:11" ht="15" customHeight="1" x14ac:dyDescent="0.2">
      <c r="B82" s="640"/>
      <c r="C82" s="641"/>
      <c r="D82" s="641"/>
      <c r="E82" s="641"/>
      <c r="F82" s="641"/>
      <c r="G82" s="641"/>
      <c r="H82" s="641"/>
      <c r="I82" s="641"/>
      <c r="J82" s="641"/>
      <c r="K82" s="642"/>
    </row>
    <row r="83" spans="2:11" ht="15" customHeight="1" x14ac:dyDescent="0.2">
      <c r="B83" s="640"/>
      <c r="C83" s="641"/>
      <c r="D83" s="641"/>
      <c r="E83" s="641"/>
      <c r="F83" s="641"/>
      <c r="G83" s="641"/>
      <c r="H83" s="641"/>
      <c r="I83" s="641"/>
      <c r="J83" s="641"/>
      <c r="K83" s="642"/>
    </row>
    <row r="84" spans="2:11" ht="15" customHeight="1" x14ac:dyDescent="0.2">
      <c r="B84" s="640"/>
      <c r="C84" s="641"/>
      <c r="D84" s="641"/>
      <c r="E84" s="641"/>
      <c r="F84" s="641"/>
      <c r="G84" s="641"/>
      <c r="H84" s="641"/>
      <c r="I84" s="641"/>
      <c r="J84" s="641"/>
      <c r="K84" s="642"/>
    </row>
    <row r="85" spans="2:11" ht="15" customHeight="1" x14ac:dyDescent="0.2">
      <c r="B85" s="640"/>
      <c r="C85" s="641"/>
      <c r="D85" s="641"/>
      <c r="E85" s="641"/>
      <c r="F85" s="641"/>
      <c r="G85" s="641"/>
      <c r="H85" s="641"/>
      <c r="I85" s="641"/>
      <c r="J85" s="641"/>
      <c r="K85" s="642"/>
    </row>
    <row r="86" spans="2:11" ht="15" customHeight="1" x14ac:dyDescent="0.2">
      <c r="B86" s="640"/>
      <c r="C86" s="641"/>
      <c r="D86" s="641"/>
      <c r="E86" s="641"/>
      <c r="F86" s="641"/>
      <c r="G86" s="641"/>
      <c r="H86" s="641"/>
      <c r="I86" s="641"/>
      <c r="J86" s="641"/>
      <c r="K86" s="642"/>
    </row>
    <row r="87" spans="2:11" ht="15" customHeight="1" x14ac:dyDescent="0.2">
      <c r="B87" s="643"/>
      <c r="C87" s="644"/>
      <c r="D87" s="644"/>
      <c r="E87" s="644"/>
      <c r="F87" s="644"/>
      <c r="G87" s="644"/>
      <c r="H87" s="644"/>
      <c r="I87" s="644"/>
      <c r="J87" s="644"/>
      <c r="K87" s="645"/>
    </row>
    <row r="190" x14ac:dyDescent="0.2"/>
  </sheetData>
  <sheetProtection algorithmName="SHA-512" hashValue="i6EjLUQIUiEWfQjeOg69u6GvFww2HQh6HYLlJs+L6WLmtCcB4BQYc5XwxB2pSlM2xsX94YiZpfvJ1SPDIcOApQ==" saltValue="3mMIN+kxKGUw/Ne/dyrffA==" spinCount="100000" sheet="1" objects="1" scenarios="1"/>
  <dataConsolidate/>
  <mergeCells count="55">
    <mergeCell ref="B55:C55"/>
    <mergeCell ref="B59:H59"/>
    <mergeCell ref="B60:H60"/>
    <mergeCell ref="B62:H62"/>
    <mergeCell ref="B49:C49"/>
    <mergeCell ref="B50:C50"/>
    <mergeCell ref="B51:C51"/>
    <mergeCell ref="B52:C52"/>
    <mergeCell ref="B53:C53"/>
    <mergeCell ref="B63:H63"/>
    <mergeCell ref="B64:H64"/>
    <mergeCell ref="B70:H70"/>
    <mergeCell ref="B71:H71"/>
    <mergeCell ref="B72:H72"/>
    <mergeCell ref="E67:H67"/>
    <mergeCell ref="E68:H68"/>
    <mergeCell ref="D19:E19"/>
    <mergeCell ref="I19:J19"/>
    <mergeCell ref="B16:D16"/>
    <mergeCell ref="B39:C39"/>
    <mergeCell ref="B40:C40"/>
    <mergeCell ref="B21:C21"/>
    <mergeCell ref="B27:C27"/>
    <mergeCell ref="B28:C28"/>
    <mergeCell ref="B29:C29"/>
    <mergeCell ref="B30:C30"/>
    <mergeCell ref="B34:C34"/>
    <mergeCell ref="B35:C35"/>
    <mergeCell ref="B36:C36"/>
    <mergeCell ref="D33:E33"/>
    <mergeCell ref="I33:J33"/>
    <mergeCell ref="B37:C37"/>
    <mergeCell ref="B20:C20"/>
    <mergeCell ref="B22:C22"/>
    <mergeCell ref="B23:C23"/>
    <mergeCell ref="B24:C24"/>
    <mergeCell ref="B77:K87"/>
    <mergeCell ref="B73:H73"/>
    <mergeCell ref="B74:J74"/>
    <mergeCell ref="B61:J61"/>
    <mergeCell ref="I75:K75"/>
    <mergeCell ref="B44:C44"/>
    <mergeCell ref="B38:C38"/>
    <mergeCell ref="B43:C43"/>
    <mergeCell ref="D42:E42"/>
    <mergeCell ref="I42:J42"/>
    <mergeCell ref="D48:E48"/>
    <mergeCell ref="I48:J48"/>
    <mergeCell ref="H12:J12"/>
    <mergeCell ref="B12:C12"/>
    <mergeCell ref="E12:F12"/>
    <mergeCell ref="E1:J1"/>
    <mergeCell ref="E5:F5"/>
    <mergeCell ref="B8:F8"/>
    <mergeCell ref="H8:J8"/>
  </mergeCells>
  <dataValidations disablePrompts="1" count="1">
    <dataValidation type="list" allowBlank="1" showInputMessage="1" sqref="B35:C35" xr:uid="{00000000-0002-0000-0200-000000000000}">
      <formula1>FuelTypes</formula1>
    </dataValidation>
  </dataValidations>
  <printOptions horizontalCentered="1"/>
  <pageMargins left="0.25" right="0.25" top="0.9" bottom="1" header="0.3" footer="0.3"/>
  <pageSetup fitToHeight="0" orientation="portrait" r:id="rId1"/>
  <headerFooter>
    <oddHeader>&amp;L&amp;"Arial Black,Regular"&amp;12&amp;K61A744CleanBC&amp;K10A3C8 &amp;K005C97Custom-Lite Incentives&amp;14
&amp;"Arial,Regular"&amp;11Study Summary</oddHeader>
    <oddFooter>&amp;LPage &amp;P of &amp;N&amp;R&amp;G</oddFooter>
  </headerFooter>
  <rowBreaks count="1" manualBreakCount="1">
    <brk id="44" min="1" max="10"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26" id="{A26F3362-A80B-466D-B067-576B8DAA2CE2}">
            <xm:f>D35&lt;&gt;'C:\Users\akeelan\AppData\Local\Microsoft\Windows\Temporary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D35:D36</xm:sqref>
        </x14:conditionalFormatting>
        <x14:conditionalFormatting xmlns:xm="http://schemas.microsoft.com/office/excel/2006/main">
          <x14:cfRule type="expression" priority="27" id="{4C9F5473-2DF3-4B44-A4FE-911350ADF73E}">
            <xm:f>B35&lt;&gt;'C:\Users\akeelan\AppData\Local\Microsoft\Windows\Temporary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B35</xm:sqref>
        </x14:conditionalFormatting>
        <x14:conditionalFormatting xmlns:xm="http://schemas.microsoft.com/office/excel/2006/main">
          <x14:cfRule type="expression" priority="21" id="{6DAB4004-0D71-4692-AA0D-39C9632E2300}">
            <xm:f>I16&lt;&gt;VLOOKUP(E16,'C:\Users\akeelan\AppData\Local\Microsoft\Windows\Temporary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I16</xm:sqref>
        </x14:conditionalFormatting>
        <x14:conditionalFormatting xmlns:xm="http://schemas.microsoft.com/office/excel/2006/main">
          <x14:cfRule type="expression" priority="14" id="{9853206F-D3F9-43F7-B358-A64188C74761}">
            <xm:f>D30&lt;&gt;'C:\Users\akeelan\AppData\Local\Microsoft\Windows\Temporary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D30</xm:sqref>
        </x14:conditionalFormatting>
        <x14:conditionalFormatting xmlns:xm="http://schemas.microsoft.com/office/excel/2006/main">
          <x14:cfRule type="expression" priority="16" id="{3B0BAF66-FE2C-4C4B-B872-73B46862E638}">
            <xm:f>D22&lt;&gt;'C:\Users\akeelan\AppData\Local\Microsoft\Windows\Temporary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D22:D26</xm:sqref>
        </x14:conditionalFormatting>
        <x14:conditionalFormatting xmlns:xm="http://schemas.microsoft.com/office/excel/2006/main">
          <x14:cfRule type="expression" priority="15" id="{D53E3AED-A643-4DB4-B5F3-CD93AA051876}">
            <xm:f>D27&lt;&gt;'C:\Users\akeelan\AppData\Local\Microsoft\Windows\Temporary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D27:D29</xm:sqref>
        </x14:conditionalFormatting>
        <x14:conditionalFormatting xmlns:xm="http://schemas.microsoft.com/office/excel/2006/main">
          <x14:cfRule type="expression" priority="11" id="{D2D9E1F9-D46D-407F-9695-657B59177CE9}">
            <xm:f>I30&lt;&gt;'C:\Users\akeelan\AppData\Local\Microsoft\Windows\Temporary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I30</xm:sqref>
        </x14:conditionalFormatting>
        <x14:conditionalFormatting xmlns:xm="http://schemas.microsoft.com/office/excel/2006/main">
          <x14:cfRule type="expression" priority="13" id="{0EC9DC3C-519F-468F-8FC7-7F62B0D5E8D6}">
            <xm:f>I22&lt;&gt;'C:\Users\akeelan\AppData\Local\Microsoft\Windows\Temporary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I22:I26</xm:sqref>
        </x14:conditionalFormatting>
        <x14:conditionalFormatting xmlns:xm="http://schemas.microsoft.com/office/excel/2006/main">
          <x14:cfRule type="expression" priority="12" id="{EEC4F68F-CF8A-4855-A9DC-BFF5E2CDD0B4}">
            <xm:f>I27&lt;&gt;'C:\Users\akeelan\AppData\Local\Microsoft\Windows\Temporary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I27:I29</xm:sqref>
        </x14:conditionalFormatting>
        <x14:conditionalFormatting xmlns:xm="http://schemas.microsoft.com/office/excel/2006/main">
          <x14:cfRule type="expression" priority="10" id="{46C7333C-B710-44D8-8767-F23188B39273}">
            <xm:f>B36&lt;&gt;'C:\Users\akeelan\AppData\Local\Microsoft\Windows\Temporary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B36</xm:sqref>
        </x14:conditionalFormatting>
        <x14:conditionalFormatting xmlns:xm="http://schemas.microsoft.com/office/excel/2006/main">
          <x14:cfRule type="expression" priority="9" id="{6555F4C4-98D3-419C-B3A9-D23918BBC6B6}">
            <xm:f>B37&lt;&gt;'C:\Users\akeelan\AppData\Local\Microsoft\Windows\Temporary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B37:B40</xm:sqref>
        </x14:conditionalFormatting>
        <x14:conditionalFormatting xmlns:xm="http://schemas.microsoft.com/office/excel/2006/main">
          <x14:cfRule type="expression" priority="8" id="{11F3A4BF-4857-448B-9E8A-365A5A4FE799}">
            <xm:f>D37&lt;&gt;'C:\Users\akeelan\AppData\Local\Microsoft\Windows\Temporary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D37:D39</xm:sqref>
        </x14:conditionalFormatting>
        <x14:conditionalFormatting xmlns:xm="http://schemas.microsoft.com/office/excel/2006/main">
          <x14:cfRule type="expression" priority="7" id="{0B608FF7-BC33-4252-B79A-1E0F1D7F17FC}">
            <xm:f>I35&lt;&gt;'C:\Users\akeelan\AppData\Local\Microsoft\Windows\Temporary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I35:I36</xm:sqref>
        </x14:conditionalFormatting>
        <x14:conditionalFormatting xmlns:xm="http://schemas.microsoft.com/office/excel/2006/main">
          <x14:cfRule type="expression" priority="5" id="{76C5BFCA-22CA-42E1-BE3A-114C03C86B1E}">
            <xm:f>I38&lt;&gt;'C:\Users\akeelan\AppData\Local\Microsoft\Windows\Temporary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I38</xm:sqref>
        </x14:conditionalFormatting>
        <x14:conditionalFormatting xmlns:xm="http://schemas.microsoft.com/office/excel/2006/main">
          <x14:cfRule type="expression" priority="4" id="{4371DD69-22D0-443E-87B5-52FF4562527B}">
            <xm:f>B44&lt;&gt;'C:\Users\akeelan\AppData\Local\Microsoft\Windows\Temporary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B44</xm:sqref>
        </x14:conditionalFormatting>
        <x14:conditionalFormatting xmlns:xm="http://schemas.microsoft.com/office/excel/2006/main">
          <x14:cfRule type="expression" priority="3" id="{523FEC35-3EE2-40B8-8741-903370D40356}">
            <xm:f>B43&lt;&gt;'C:\Users\akeelan\AppData\Local\Microsoft\Windows\Temporary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B43</xm:sqref>
        </x14:conditionalFormatting>
        <x14:conditionalFormatting xmlns:xm="http://schemas.microsoft.com/office/excel/2006/main">
          <x14:cfRule type="expression" priority="2" id="{12B1BD96-C737-4333-BDAF-96F7C30EEC9B}">
            <xm:f>B49&lt;&gt;'C:\Users\akeelan\AppData\Local\Microsoft\Windows\Temporary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B49 B52 B55</xm:sqref>
        </x14:conditionalFormatting>
        <x14:conditionalFormatting xmlns:xm="http://schemas.microsoft.com/office/excel/2006/main">
          <x14:cfRule type="expression" priority="1" id="{47AF4330-D6E6-41F1-86C0-F5816178F57E}">
            <xm:f>B50&lt;&gt;'C:\Users\akeelan\AppData\Local\Microsoft\Windows\Temporary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B50:B51 B53:B54</xm:sqref>
        </x14:conditionalFormatting>
        <x14:conditionalFormatting xmlns:xm="http://schemas.microsoft.com/office/excel/2006/main">
          <x14:cfRule type="expression" priority="30" id="{CA765271-45BB-423A-BC76-FC5A722FAE58}">
            <xm:f>B16&lt;&gt;VLOOKUP(#REF!,'C:\Users\akeelan\AppData\Local\Microsoft\Windows\Temporary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r:uid="{00000000-0002-0000-0200-000001000000}">
          <x14:formula1>
            <xm:f>Variables!$DC$2:$DC$36</xm:f>
          </x14:formula1>
          <xm:sqref>B16:D16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sheetPr>
  <dimension ref="A1:DD63"/>
  <sheetViews>
    <sheetView zoomScale="70" zoomScaleNormal="70" workbookViewId="0"/>
  </sheetViews>
  <sheetFormatPr defaultColWidth="9.140625" defaultRowHeight="15" x14ac:dyDescent="0.25"/>
  <cols>
    <col min="1" max="1" width="30.5703125" style="4" bestFit="1" customWidth="1"/>
    <col min="2" max="2" width="23.140625" style="4" bestFit="1" customWidth="1"/>
    <col min="3" max="3" width="9.5703125" style="4" bestFit="1" customWidth="1"/>
    <col min="4" max="4" width="15" style="4" bestFit="1" customWidth="1"/>
    <col min="5" max="5" width="48.42578125" style="4" bestFit="1" customWidth="1"/>
    <col min="6" max="6" width="31.140625" style="4" bestFit="1" customWidth="1"/>
    <col min="7" max="7" width="14.7109375" style="4" bestFit="1" customWidth="1"/>
    <col min="8" max="8" width="26.28515625" style="4" bestFit="1" customWidth="1"/>
    <col min="9" max="9" width="6" style="4" bestFit="1" customWidth="1"/>
    <col min="10" max="10" width="27.140625" style="4" bestFit="1" customWidth="1"/>
    <col min="11" max="11" width="30.28515625" style="4" bestFit="1" customWidth="1"/>
    <col min="12" max="12" width="22.28515625" style="4" bestFit="1" customWidth="1"/>
    <col min="13" max="13" width="39.7109375" style="4" bestFit="1" customWidth="1"/>
    <col min="14" max="14" width="41.85546875" style="4" bestFit="1" customWidth="1"/>
    <col min="15" max="15" width="25.85546875" style="4" bestFit="1" customWidth="1"/>
    <col min="16" max="16" width="20.28515625" style="4" bestFit="1" customWidth="1"/>
    <col min="17" max="17" width="34" style="4" bestFit="1" customWidth="1"/>
    <col min="18" max="18" width="16.85546875" style="4" bestFit="1" customWidth="1"/>
    <col min="19" max="19" width="33.140625" style="4" bestFit="1" customWidth="1"/>
    <col min="20" max="20" width="16.42578125" style="4" bestFit="1" customWidth="1"/>
    <col min="21" max="21" width="43.85546875" style="4" bestFit="1" customWidth="1"/>
    <col min="22" max="22" width="16.42578125" style="4" customWidth="1"/>
    <col min="23" max="23" width="30.85546875" style="4" bestFit="1" customWidth="1"/>
    <col min="24" max="24" width="33.85546875" style="4" bestFit="1" customWidth="1"/>
    <col min="25" max="25" width="31.140625" style="4" bestFit="1" customWidth="1"/>
    <col min="26" max="26" width="17.85546875" style="4" bestFit="1" customWidth="1"/>
    <col min="27" max="27" width="17.85546875" style="4" customWidth="1"/>
    <col min="28" max="28" width="14.5703125" style="4" bestFit="1" customWidth="1"/>
    <col min="29" max="29" width="5.140625" style="4" bestFit="1" customWidth="1"/>
    <col min="30" max="30" width="6.5703125" style="4" bestFit="1" customWidth="1"/>
    <col min="31" max="31" width="11.28515625" style="4" bestFit="1" customWidth="1"/>
    <col min="32" max="32" width="18.28515625" style="4" bestFit="1" customWidth="1"/>
    <col min="33" max="33" width="6.140625" style="4" bestFit="1" customWidth="1"/>
    <col min="34" max="34" width="6.140625" style="4" customWidth="1"/>
    <col min="35" max="35" width="5" style="4" bestFit="1" customWidth="1"/>
    <col min="36" max="36" width="7.140625" style="4" bestFit="1" customWidth="1"/>
    <col min="37" max="37" width="5.85546875" style="4" bestFit="1" customWidth="1"/>
    <col min="38" max="38" width="26.140625" style="4" bestFit="1" customWidth="1"/>
    <col min="39" max="41" width="3.7109375" style="4" customWidth="1"/>
    <col min="42" max="42" width="52.85546875" style="4" customWidth="1"/>
    <col min="43" max="48" width="2.85546875" style="4" customWidth="1"/>
    <col min="49" max="49" width="4.85546875" style="4" customWidth="1"/>
    <col min="50" max="50" width="7" style="4" customWidth="1"/>
    <col min="51" max="52" width="2.85546875" style="4" customWidth="1"/>
    <col min="53" max="53" width="35.85546875" style="4" bestFit="1" customWidth="1"/>
    <col min="54" max="54" width="17" style="4" bestFit="1" customWidth="1"/>
    <col min="55" max="55" width="18.42578125" style="4" bestFit="1" customWidth="1"/>
    <col min="56" max="56" width="23.85546875" style="4" bestFit="1" customWidth="1"/>
    <col min="57" max="57" width="7.140625" style="4" customWidth="1"/>
    <col min="58" max="58" width="10.140625" style="4" customWidth="1"/>
    <col min="59" max="59" width="6.85546875" style="4" customWidth="1"/>
    <col min="60" max="60" width="6.7109375" style="4" customWidth="1"/>
    <col min="61" max="61" width="7.140625" style="4" customWidth="1"/>
    <col min="62" max="62" width="8" style="4" customWidth="1"/>
    <col min="63" max="63" width="9.140625" style="4"/>
    <col min="64" max="64" width="35.85546875" style="4" bestFit="1" customWidth="1"/>
    <col min="65" max="65" width="7.140625" style="4" customWidth="1"/>
    <col min="66" max="66" width="10.140625" style="4" customWidth="1"/>
    <col min="67" max="67" width="6.85546875" style="4" customWidth="1"/>
    <col min="68" max="69" width="8.5703125" style="4" customWidth="1"/>
    <col min="70" max="70" width="8" style="4" customWidth="1"/>
    <col min="71" max="72" width="9.140625" style="4"/>
    <col min="73" max="73" width="36.7109375" style="4" customWidth="1"/>
    <col min="74" max="74" width="14.140625" style="4" customWidth="1"/>
    <col min="75" max="75" width="13" style="4" customWidth="1"/>
    <col min="76" max="77" width="9.140625" style="4"/>
    <col min="78" max="78" width="32.42578125" style="4" bestFit="1" customWidth="1"/>
    <col min="79" max="79" width="11.85546875" style="4" bestFit="1" customWidth="1"/>
    <col min="80" max="80" width="8" style="4" bestFit="1" customWidth="1"/>
    <col min="81" max="81" width="10.140625" style="4" bestFit="1" customWidth="1"/>
    <col min="82" max="82" width="6.85546875" style="4" bestFit="1" customWidth="1"/>
    <col min="83" max="84" width="8.28515625" style="4" bestFit="1" customWidth="1"/>
    <col min="85" max="85" width="8" style="4" bestFit="1" customWidth="1"/>
    <col min="86" max="86" width="15.140625" style="4" bestFit="1" customWidth="1"/>
    <col min="87" max="87" width="47" style="4" bestFit="1" customWidth="1"/>
    <col min="88" max="88" width="25.85546875" style="4" bestFit="1" customWidth="1"/>
    <col min="89" max="90" width="9.140625" style="4"/>
    <col min="91" max="91" width="19.5703125" style="4" bestFit="1" customWidth="1"/>
    <col min="92" max="92" width="35" style="4" bestFit="1" customWidth="1"/>
    <col min="93" max="93" width="15.140625" style="4" bestFit="1" customWidth="1"/>
    <col min="94" max="94" width="13.28515625" style="4" bestFit="1" customWidth="1"/>
    <col min="95" max="95" width="31" style="4" bestFit="1" customWidth="1"/>
    <col min="96" max="96" width="11.42578125" style="4" bestFit="1" customWidth="1"/>
    <col min="97" max="97" width="13.28515625" style="4" bestFit="1" customWidth="1"/>
    <col min="98" max="98" width="12" style="4" bestFit="1" customWidth="1"/>
    <col min="99" max="101" width="9.140625" style="4"/>
    <col min="102" max="102" width="20.28515625" style="4" bestFit="1" customWidth="1"/>
    <col min="103" max="103" width="25" style="4" bestFit="1" customWidth="1"/>
    <col min="104" max="106" width="25" style="4" customWidth="1"/>
    <col min="107" max="107" width="41" style="4" bestFit="1" customWidth="1"/>
    <col min="108" max="108" width="13.42578125" style="4" customWidth="1"/>
    <col min="109" max="16384" width="9.140625" style="4"/>
  </cols>
  <sheetData>
    <row r="1" spans="1:108" x14ac:dyDescent="0.25">
      <c r="A1" s="4" t="s">
        <v>83</v>
      </c>
      <c r="B1" s="4" t="s">
        <v>84</v>
      </c>
      <c r="C1" s="14" t="s">
        <v>85</v>
      </c>
      <c r="D1" s="4" t="s">
        <v>86</v>
      </c>
      <c r="E1" s="4" t="s">
        <v>87</v>
      </c>
      <c r="F1" s="4" t="s">
        <v>88</v>
      </c>
      <c r="G1" s="4" t="s">
        <v>89</v>
      </c>
      <c r="H1" s="4" t="s">
        <v>90</v>
      </c>
      <c r="I1" s="34" t="s">
        <v>349</v>
      </c>
      <c r="J1" s="4" t="s">
        <v>91</v>
      </c>
      <c r="K1" s="4" t="s">
        <v>92</v>
      </c>
      <c r="L1" s="4" t="s">
        <v>93</v>
      </c>
      <c r="M1" s="4" t="s">
        <v>94</v>
      </c>
      <c r="N1" s="19" t="s">
        <v>300</v>
      </c>
      <c r="O1" s="19" t="s">
        <v>301</v>
      </c>
      <c r="P1" s="19" t="s">
        <v>299</v>
      </c>
      <c r="Q1" s="24" t="s">
        <v>142</v>
      </c>
      <c r="R1" s="56" t="s">
        <v>360</v>
      </c>
      <c r="S1" s="56" t="s">
        <v>362</v>
      </c>
      <c r="T1" s="56" t="s">
        <v>361</v>
      </c>
      <c r="U1" s="470" t="s">
        <v>586</v>
      </c>
      <c r="V1" s="470" t="s">
        <v>587</v>
      </c>
      <c r="W1" s="4" t="s">
        <v>291</v>
      </c>
      <c r="X1" s="4" t="s">
        <v>95</v>
      </c>
      <c r="Y1" s="29" t="s">
        <v>97</v>
      </c>
      <c r="Z1" s="4" t="s">
        <v>98</v>
      </c>
      <c r="AA1" s="29" t="s">
        <v>313</v>
      </c>
      <c r="AB1" s="33" t="s">
        <v>294</v>
      </c>
      <c r="AC1" s="24" t="s">
        <v>332</v>
      </c>
      <c r="AD1" s="24" t="s">
        <v>333</v>
      </c>
      <c r="AE1" s="24" t="s">
        <v>334</v>
      </c>
      <c r="AF1" s="24" t="s">
        <v>335</v>
      </c>
      <c r="AG1" s="24" t="s">
        <v>312</v>
      </c>
      <c r="AH1" s="31" t="s">
        <v>320</v>
      </c>
      <c r="AI1" s="31" t="s">
        <v>96</v>
      </c>
      <c r="AJ1" s="31" t="s">
        <v>318</v>
      </c>
      <c r="AK1" s="31" t="s">
        <v>319</v>
      </c>
      <c r="AL1" s="509" t="s">
        <v>393</v>
      </c>
      <c r="AP1" s="4" t="s">
        <v>290</v>
      </c>
      <c r="BA1" s="664" t="s">
        <v>29</v>
      </c>
      <c r="BB1" s="664"/>
      <c r="BC1" s="664"/>
      <c r="BD1" s="664"/>
      <c r="BE1" s="664"/>
      <c r="BF1" s="664"/>
      <c r="BG1" s="664"/>
      <c r="BH1" s="664"/>
      <c r="BI1" s="664"/>
      <c r="BJ1" s="664"/>
      <c r="BL1" s="664" t="s">
        <v>30</v>
      </c>
      <c r="BM1" s="664"/>
      <c r="BN1" s="664"/>
      <c r="BO1" s="664"/>
      <c r="BP1" s="664"/>
      <c r="BQ1" s="664"/>
      <c r="BR1" s="664"/>
      <c r="BU1" s="664" t="s">
        <v>31</v>
      </c>
      <c r="BV1" s="664"/>
      <c r="BW1" s="664"/>
      <c r="BZ1" s="664" t="s">
        <v>32</v>
      </c>
      <c r="CA1" s="664"/>
      <c r="CB1" s="664"/>
      <c r="CC1" s="664"/>
      <c r="CD1" s="664"/>
      <c r="CE1" s="664"/>
      <c r="CF1" s="664"/>
      <c r="CG1" s="664"/>
      <c r="CH1" s="75"/>
      <c r="CX1" s="44"/>
      <c r="CY1" s="45" t="s">
        <v>355</v>
      </c>
      <c r="CZ1" s="58"/>
      <c r="DA1" s="64"/>
      <c r="DB1" s="49" t="s">
        <v>321</v>
      </c>
      <c r="DC1" s="47" t="s">
        <v>365</v>
      </c>
      <c r="DD1" s="47" t="s">
        <v>359</v>
      </c>
    </row>
    <row r="2" spans="1:108" x14ac:dyDescent="0.25">
      <c r="A2" s="15" t="s">
        <v>99</v>
      </c>
      <c r="B2" s="15" t="s">
        <v>100</v>
      </c>
      <c r="C2" s="15" t="s">
        <v>101</v>
      </c>
      <c r="D2" s="15" t="s">
        <v>102</v>
      </c>
      <c r="E2" s="16" t="s">
        <v>103</v>
      </c>
      <c r="F2" s="16" t="s">
        <v>104</v>
      </c>
      <c r="G2" s="16" t="s">
        <v>105</v>
      </c>
      <c r="H2" s="15" t="s">
        <v>106</v>
      </c>
      <c r="I2" s="15">
        <v>160</v>
      </c>
      <c r="J2" s="17" t="s">
        <v>103</v>
      </c>
      <c r="K2" s="17" t="s">
        <v>107</v>
      </c>
      <c r="L2" s="17" t="s">
        <v>108</v>
      </c>
      <c r="M2" s="15" t="s">
        <v>109</v>
      </c>
      <c r="N2" s="15" t="s">
        <v>110</v>
      </c>
      <c r="O2" s="20" t="s">
        <v>340</v>
      </c>
      <c r="P2" s="68" t="s">
        <v>142</v>
      </c>
      <c r="Q2" s="68" t="s">
        <v>599</v>
      </c>
      <c r="R2" s="68">
        <v>18</v>
      </c>
      <c r="S2" s="70" t="s">
        <v>619</v>
      </c>
      <c r="T2" s="70">
        <v>15</v>
      </c>
      <c r="U2" s="471" t="s">
        <v>599</v>
      </c>
      <c r="V2" s="472">
        <v>18</v>
      </c>
      <c r="W2" s="15" t="s">
        <v>289</v>
      </c>
      <c r="X2" s="15" t="s">
        <v>1</v>
      </c>
      <c r="Y2" s="15" t="s">
        <v>15</v>
      </c>
      <c r="Z2" s="15" t="s">
        <v>16</v>
      </c>
      <c r="AA2" s="20" t="s">
        <v>343</v>
      </c>
      <c r="AB2" s="20" t="s">
        <v>302</v>
      </c>
      <c r="AC2" s="20" t="s">
        <v>324</v>
      </c>
      <c r="AD2" s="20" t="s">
        <v>326</v>
      </c>
      <c r="AE2" s="20" t="s">
        <v>328</v>
      </c>
      <c r="AF2" s="20" t="s">
        <v>336</v>
      </c>
      <c r="AG2" s="20">
        <v>1</v>
      </c>
      <c r="AH2" s="20">
        <v>0.05</v>
      </c>
      <c r="AI2" s="104" t="s">
        <v>316</v>
      </c>
      <c r="AJ2" s="515">
        <v>6.0199999999999997E-2</v>
      </c>
      <c r="AK2" s="515">
        <v>12.26</v>
      </c>
      <c r="AL2" s="510" t="s">
        <v>638</v>
      </c>
      <c r="AP2" s="4" t="s">
        <v>288</v>
      </c>
      <c r="BF2" s="665" t="s">
        <v>33</v>
      </c>
      <c r="BG2" s="665"/>
      <c r="BH2" s="665"/>
      <c r="BI2" s="665"/>
      <c r="BJ2" s="665"/>
      <c r="BL2" s="4" t="s">
        <v>11</v>
      </c>
      <c r="BM2" s="4" t="s">
        <v>34</v>
      </c>
      <c r="BN2" s="4" t="s">
        <v>35</v>
      </c>
      <c r="BO2" s="4" t="s">
        <v>36</v>
      </c>
      <c r="BP2" s="4" t="s">
        <v>37</v>
      </c>
      <c r="BQ2" s="4" t="s">
        <v>38</v>
      </c>
      <c r="BR2" s="4" t="s">
        <v>39</v>
      </c>
      <c r="BU2" s="4" t="s">
        <v>40</v>
      </c>
      <c r="BV2" s="4" t="s">
        <v>41</v>
      </c>
      <c r="BW2" s="4" t="s">
        <v>42</v>
      </c>
      <c r="BZ2" s="4" t="s">
        <v>43</v>
      </c>
      <c r="CA2" s="4" t="s">
        <v>11</v>
      </c>
      <c r="CB2" s="4" t="s">
        <v>4</v>
      </c>
      <c r="CC2" s="4" t="s">
        <v>35</v>
      </c>
      <c r="CD2" s="4" t="s">
        <v>36</v>
      </c>
      <c r="CE2" s="4" t="s">
        <v>37</v>
      </c>
      <c r="CF2" s="4" t="s">
        <v>38</v>
      </c>
      <c r="CG2" s="4" t="s">
        <v>39</v>
      </c>
      <c r="CH2" s="4" t="s">
        <v>44</v>
      </c>
      <c r="CI2" s="4" t="s">
        <v>45</v>
      </c>
      <c r="CJ2" s="4" t="s">
        <v>46</v>
      </c>
      <c r="CM2" s="4" t="s">
        <v>15</v>
      </c>
      <c r="CN2" s="4" t="s">
        <v>17</v>
      </c>
      <c r="CO2" s="4" t="s">
        <v>19</v>
      </c>
      <c r="CP2" s="4" t="s">
        <v>21</v>
      </c>
      <c r="CQ2" s="4" t="s">
        <v>22</v>
      </c>
      <c r="CR2" s="4" t="s">
        <v>24</v>
      </c>
      <c r="CS2" s="4" t="s">
        <v>25</v>
      </c>
      <c r="CT2" s="4" t="s">
        <v>27</v>
      </c>
      <c r="CV2" s="255" t="s">
        <v>9</v>
      </c>
      <c r="CX2" s="46" t="s">
        <v>354</v>
      </c>
      <c r="CY2" s="46" t="s">
        <v>358</v>
      </c>
      <c r="CZ2" s="49"/>
      <c r="DA2" s="63"/>
      <c r="DB2" s="290" t="s">
        <v>115</v>
      </c>
      <c r="DC2" s="291" t="s">
        <v>619</v>
      </c>
      <c r="DD2" s="291">
        <v>15</v>
      </c>
    </row>
    <row r="3" spans="1:108" ht="17.25" x14ac:dyDescent="0.25">
      <c r="A3" s="15" t="s">
        <v>111</v>
      </c>
      <c r="B3" s="15" t="s">
        <v>112</v>
      </c>
      <c r="C3" s="15" t="s">
        <v>113</v>
      </c>
      <c r="D3" s="15" t="s">
        <v>114</v>
      </c>
      <c r="E3" s="16" t="s">
        <v>115</v>
      </c>
      <c r="F3" s="16" t="s">
        <v>116</v>
      </c>
      <c r="G3" s="16" t="s">
        <v>117</v>
      </c>
      <c r="H3" s="15" t="s">
        <v>118</v>
      </c>
      <c r="I3" s="15">
        <v>130</v>
      </c>
      <c r="J3" s="17" t="s">
        <v>119</v>
      </c>
      <c r="K3" s="17" t="s">
        <v>120</v>
      </c>
      <c r="L3" s="17" t="s">
        <v>121</v>
      </c>
      <c r="M3" s="15" t="s">
        <v>122</v>
      </c>
      <c r="N3" s="15" t="s">
        <v>123</v>
      </c>
      <c r="O3" s="20" t="s">
        <v>296</v>
      </c>
      <c r="P3" s="68" t="s">
        <v>115</v>
      </c>
      <c r="Q3" s="68" t="s">
        <v>600</v>
      </c>
      <c r="R3" s="68">
        <v>17</v>
      </c>
      <c r="S3" s="70" t="s">
        <v>620</v>
      </c>
      <c r="T3" s="70">
        <v>15</v>
      </c>
      <c r="U3" s="471" t="s">
        <v>600</v>
      </c>
      <c r="V3" s="472">
        <v>17</v>
      </c>
      <c r="W3" s="15" t="s">
        <v>287</v>
      </c>
      <c r="X3" s="15" t="s">
        <v>53</v>
      </c>
      <c r="Y3" s="15" t="s">
        <v>17</v>
      </c>
      <c r="Z3" s="15" t="s">
        <v>20</v>
      </c>
      <c r="AA3" s="15" t="s">
        <v>344</v>
      </c>
      <c r="AB3" s="20" t="s">
        <v>303</v>
      </c>
      <c r="AC3" s="20" t="s">
        <v>324</v>
      </c>
      <c r="AD3" s="20" t="s">
        <v>330</v>
      </c>
      <c r="AE3" s="20" t="s">
        <v>329</v>
      </c>
      <c r="AF3" s="20" t="s">
        <v>336</v>
      </c>
      <c r="AG3" s="20">
        <v>1</v>
      </c>
      <c r="AH3" s="20">
        <v>0.06</v>
      </c>
      <c r="AI3" s="104" t="s">
        <v>314</v>
      </c>
      <c r="AJ3" s="515">
        <v>9.6199999999999994E-2</v>
      </c>
      <c r="AK3" s="515">
        <v>5.38</v>
      </c>
      <c r="AL3" s="510" t="s">
        <v>639</v>
      </c>
      <c r="AP3" s="4" t="s">
        <v>286</v>
      </c>
      <c r="AW3" s="4" t="s">
        <v>34</v>
      </c>
      <c r="AX3" s="4" t="s">
        <v>209</v>
      </c>
      <c r="BA3" s="4" t="s">
        <v>11</v>
      </c>
      <c r="BB3" s="24" t="s">
        <v>211</v>
      </c>
      <c r="BC3" s="4" t="s">
        <v>47</v>
      </c>
      <c r="BD3" s="4" t="s">
        <v>48</v>
      </c>
      <c r="BE3" s="4" t="s">
        <v>34</v>
      </c>
      <c r="BF3" s="4" t="s">
        <v>35</v>
      </c>
      <c r="BG3" s="4" t="s">
        <v>36</v>
      </c>
      <c r="BH3" s="4" t="s">
        <v>37</v>
      </c>
      <c r="BI3" s="4" t="s">
        <v>38</v>
      </c>
      <c r="BJ3" s="4" t="s">
        <v>39</v>
      </c>
      <c r="BL3" s="4" t="s">
        <v>1</v>
      </c>
      <c r="BM3" s="11" t="s">
        <v>49</v>
      </c>
      <c r="BN3" s="10"/>
      <c r="BO3" s="4">
        <v>1.9259999999999999</v>
      </c>
      <c r="BP3" s="13">
        <v>3.6999999999999998E-5</v>
      </c>
      <c r="BQ3" s="13">
        <v>3.4999999999999997E-5</v>
      </c>
      <c r="BR3" s="12">
        <v>1.9370000000000001</v>
      </c>
      <c r="BU3" s="4" t="s">
        <v>50</v>
      </c>
      <c r="BV3" s="530">
        <f>0*13.1+9.7</f>
        <v>9.6999999999999993</v>
      </c>
      <c r="BW3" s="7">
        <v>2.964</v>
      </c>
      <c r="BZ3" s="4" t="s">
        <v>15</v>
      </c>
      <c r="CA3" s="7" t="s">
        <v>2</v>
      </c>
      <c r="CB3" s="7" t="s">
        <v>51</v>
      </c>
      <c r="CC3" s="7">
        <v>7.5499999999999998E-2</v>
      </c>
      <c r="CD3" s="8">
        <v>2.2000000000000002</v>
      </c>
      <c r="CE3" s="7">
        <v>2.3000000000000001E-4</v>
      </c>
      <c r="CF3" s="7">
        <v>4.6999999999999999E-4</v>
      </c>
      <c r="CG3" s="8">
        <v>2.3460000000000001</v>
      </c>
      <c r="CH3" s="8" t="str">
        <f>Table613[[#This Row],[Fuel Type]]&amp;" ("&amp;MID(Table613[[#This Row],[Units]],4,2)&amp;")"</f>
        <v>Gasoline (L)</v>
      </c>
      <c r="CI3" s="7" t="str">
        <f>Table613[[#This Row],[Transport Mode]]&amp;Table613[[#This Row],[Fuel Type]]&amp;" ("&amp;MID(Table613[[#This Row],[Units]],4,2)&amp;")"</f>
        <v>Light Duty VehicleGasoline (L)</v>
      </c>
      <c r="CJ3" s="6">
        <v>9.7222230000000014</v>
      </c>
      <c r="CM3" s="4" t="s">
        <v>16</v>
      </c>
      <c r="CN3" s="4" t="s">
        <v>16</v>
      </c>
      <c r="CO3" s="4" t="s">
        <v>16</v>
      </c>
      <c r="CP3" s="4" t="s">
        <v>16</v>
      </c>
      <c r="CQ3" s="4" t="s">
        <v>16</v>
      </c>
      <c r="CR3" s="4" t="s">
        <v>16</v>
      </c>
      <c r="CS3" s="4" t="s">
        <v>16</v>
      </c>
      <c r="CT3" s="4" t="s">
        <v>28</v>
      </c>
      <c r="CV3" s="531">
        <v>9.6999999999999993</v>
      </c>
      <c r="CX3" s="48" t="s">
        <v>142</v>
      </c>
      <c r="CY3" s="288" t="s">
        <v>508</v>
      </c>
      <c r="CZ3" s="59"/>
      <c r="DA3" s="62"/>
      <c r="DB3" s="290" t="s">
        <v>115</v>
      </c>
      <c r="DC3" s="291" t="s">
        <v>620</v>
      </c>
      <c r="DD3" s="291">
        <v>15</v>
      </c>
    </row>
    <row r="4" spans="1:108" x14ac:dyDescent="0.25">
      <c r="A4" s="15" t="s">
        <v>124</v>
      </c>
      <c r="B4" s="15" t="s">
        <v>125</v>
      </c>
      <c r="C4" s="15" t="s">
        <v>126</v>
      </c>
      <c r="D4" s="15"/>
      <c r="E4" s="16" t="s">
        <v>127</v>
      </c>
      <c r="F4" s="16" t="s">
        <v>128</v>
      </c>
      <c r="G4" s="16" t="s">
        <v>129</v>
      </c>
      <c r="H4" s="15" t="s">
        <v>130</v>
      </c>
      <c r="I4" s="15"/>
      <c r="J4" s="17" t="s">
        <v>131</v>
      </c>
      <c r="K4" s="17" t="s">
        <v>131</v>
      </c>
      <c r="L4" s="17" t="s">
        <v>132</v>
      </c>
      <c r="M4" s="15" t="s">
        <v>133</v>
      </c>
      <c r="N4" s="15" t="s">
        <v>134</v>
      </c>
      <c r="O4" s="20" t="s">
        <v>297</v>
      </c>
      <c r="P4" s="68" t="s">
        <v>6</v>
      </c>
      <c r="Q4" s="68" t="s">
        <v>601</v>
      </c>
      <c r="R4" s="68">
        <v>18</v>
      </c>
      <c r="S4" s="70" t="s">
        <v>621</v>
      </c>
      <c r="T4" s="70">
        <v>15</v>
      </c>
      <c r="U4" s="471" t="s">
        <v>601</v>
      </c>
      <c r="V4" s="472">
        <v>18</v>
      </c>
      <c r="W4" s="15"/>
      <c r="X4" s="15" t="s">
        <v>56</v>
      </c>
      <c r="Y4" s="15" t="s">
        <v>19</v>
      </c>
      <c r="Z4" s="15" t="s">
        <v>18</v>
      </c>
      <c r="AA4" s="15" t="s">
        <v>345</v>
      </c>
      <c r="AB4" s="20" t="s">
        <v>304</v>
      </c>
      <c r="AC4" s="20" t="s">
        <v>325</v>
      </c>
      <c r="AD4" s="20" t="s">
        <v>350</v>
      </c>
      <c r="AE4" s="20" t="s">
        <v>336</v>
      </c>
      <c r="AF4" s="20" t="s">
        <v>336</v>
      </c>
      <c r="AG4" s="20">
        <v>0.53500000000000003</v>
      </c>
      <c r="AH4" s="20">
        <v>7.0000000000000007E-2</v>
      </c>
      <c r="AI4" s="104" t="s">
        <v>315</v>
      </c>
      <c r="AJ4" s="515">
        <v>0.1245</v>
      </c>
      <c r="AK4" s="515">
        <v>0</v>
      </c>
      <c r="AL4" s="510" t="s">
        <v>394</v>
      </c>
      <c r="AP4" s="4" t="s">
        <v>285</v>
      </c>
      <c r="AW4" s="4" t="s">
        <v>210</v>
      </c>
      <c r="AX4" s="4">
        <v>3.5999999999999999E-3</v>
      </c>
      <c r="BA4" s="4" t="s">
        <v>309</v>
      </c>
      <c r="BB4" s="27">
        <v>0.15540000000000001</v>
      </c>
      <c r="BC4" s="4">
        <v>212</v>
      </c>
      <c r="BD4" s="11">
        <v>3.8850000000000003E-2</v>
      </c>
      <c r="BE4" s="11" t="s">
        <v>310</v>
      </c>
      <c r="BG4" s="5">
        <v>49.58</v>
      </c>
      <c r="BH4" s="10">
        <v>1E-3</v>
      </c>
      <c r="BI4" s="10">
        <v>8.9999999999999998E-4</v>
      </c>
      <c r="BJ4" s="5">
        <v>49.87</v>
      </c>
      <c r="BL4" s="4" t="s">
        <v>53</v>
      </c>
      <c r="BM4" s="11" t="s">
        <v>51</v>
      </c>
      <c r="BN4" s="10"/>
      <c r="BO4" s="4">
        <v>1.5149999999999999</v>
      </c>
      <c r="BP4" s="13">
        <v>2.4000000000000001E-5</v>
      </c>
      <c r="BQ4" s="13">
        <v>1.08E-4</v>
      </c>
      <c r="BR4" s="12">
        <v>1.548</v>
      </c>
      <c r="BU4" s="4" t="s">
        <v>54</v>
      </c>
      <c r="BV4" s="7">
        <v>13.1</v>
      </c>
      <c r="BW4" s="7">
        <v>2.964</v>
      </c>
      <c r="BZ4" s="4" t="s">
        <v>15</v>
      </c>
      <c r="CA4" s="7" t="s">
        <v>0</v>
      </c>
      <c r="CB4" s="7" t="s">
        <v>51</v>
      </c>
      <c r="CC4" s="7">
        <v>9.9000000000000005E-2</v>
      </c>
      <c r="CD4" s="8">
        <v>2.5819999999999999</v>
      </c>
      <c r="CE4" s="7">
        <v>5.1E-5</v>
      </c>
      <c r="CF4" s="7">
        <v>2.2000000000000001E-4</v>
      </c>
      <c r="CG4" s="8">
        <v>2.649</v>
      </c>
      <c r="CH4" s="8" t="str">
        <f>Table613[[#This Row],[Fuel Type]]&amp;" ("&amp;MID(Table613[[#This Row],[Units]],4,2)&amp;")"</f>
        <v>Diesel (L)</v>
      </c>
      <c r="CI4" s="7" t="str">
        <f>Table613[[#This Row],[Transport Mode]]&amp;Table613[[#This Row],[Fuel Type]]&amp;" ("&amp;MID(Table613[[#This Row],[Units]],4,2)&amp;")"</f>
        <v>Light Duty VehicleDiesel (L)</v>
      </c>
      <c r="CJ4" s="6">
        <v>10.638889740000002</v>
      </c>
      <c r="CM4" s="4" t="s">
        <v>20</v>
      </c>
      <c r="CN4" s="4" t="s">
        <v>20</v>
      </c>
      <c r="CO4" s="4" t="s">
        <v>20</v>
      </c>
      <c r="CQ4" s="4" t="s">
        <v>20</v>
      </c>
      <c r="CR4" s="4" t="s">
        <v>20</v>
      </c>
      <c r="CS4" s="4" t="s">
        <v>26</v>
      </c>
      <c r="CT4" s="4" t="s">
        <v>159</v>
      </c>
      <c r="CX4" s="48" t="s">
        <v>142</v>
      </c>
      <c r="CY4" s="288" t="s">
        <v>509</v>
      </c>
      <c r="CZ4" s="59"/>
      <c r="DA4" s="62"/>
      <c r="DB4" s="290" t="s">
        <v>115</v>
      </c>
      <c r="DC4" s="291" t="s">
        <v>621</v>
      </c>
      <c r="DD4" s="291">
        <v>15</v>
      </c>
    </row>
    <row r="5" spans="1:108" x14ac:dyDescent="0.25">
      <c r="A5" s="15" t="s">
        <v>135</v>
      </c>
      <c r="B5" s="15"/>
      <c r="C5" s="15"/>
      <c r="D5" s="15"/>
      <c r="E5" s="16" t="s">
        <v>136</v>
      </c>
      <c r="F5" s="16" t="s">
        <v>137</v>
      </c>
      <c r="G5" s="16"/>
      <c r="H5" s="15" t="s">
        <v>138</v>
      </c>
      <c r="I5" s="15"/>
      <c r="J5" s="17" t="s">
        <v>127</v>
      </c>
      <c r="K5" s="17" t="s">
        <v>139</v>
      </c>
      <c r="L5" s="17" t="s">
        <v>6</v>
      </c>
      <c r="M5" s="15" t="s">
        <v>140</v>
      </c>
      <c r="N5" s="15" t="s">
        <v>142</v>
      </c>
      <c r="O5" s="20" t="s">
        <v>298</v>
      </c>
      <c r="P5" s="68"/>
      <c r="Q5" s="68" t="s">
        <v>602</v>
      </c>
      <c r="R5" s="68">
        <v>16</v>
      </c>
      <c r="S5" s="70" t="s">
        <v>622</v>
      </c>
      <c r="T5" s="70">
        <v>20</v>
      </c>
      <c r="U5" s="471" t="s">
        <v>602</v>
      </c>
      <c r="V5" s="472">
        <v>16</v>
      </c>
      <c r="W5" s="15" t="s">
        <v>284</v>
      </c>
      <c r="X5" s="15" t="s">
        <v>58</v>
      </c>
      <c r="Y5" s="15" t="s">
        <v>21</v>
      </c>
      <c r="Z5" s="15" t="s">
        <v>23</v>
      </c>
      <c r="AA5" s="15" t="s">
        <v>346</v>
      </c>
      <c r="AB5" s="20" t="s">
        <v>323</v>
      </c>
      <c r="AC5" s="20" t="s">
        <v>324</v>
      </c>
      <c r="AD5" s="20" t="s">
        <v>327</v>
      </c>
      <c r="AE5" s="20" t="s">
        <v>330</v>
      </c>
      <c r="AF5" s="20" t="s">
        <v>337</v>
      </c>
      <c r="AG5" s="20">
        <v>1</v>
      </c>
      <c r="AH5" s="20">
        <v>0.08</v>
      </c>
      <c r="AI5" s="104" t="s">
        <v>317</v>
      </c>
      <c r="AJ5" s="515">
        <v>5.0650000000000001E-2</v>
      </c>
      <c r="AK5" s="515">
        <v>8.6419999999999995</v>
      </c>
      <c r="AL5" s="510" t="s">
        <v>640</v>
      </c>
      <c r="AP5" s="4" t="s">
        <v>283</v>
      </c>
      <c r="BA5" s="4" t="s">
        <v>311</v>
      </c>
      <c r="BB5" s="28">
        <v>4</v>
      </c>
      <c r="BC5" s="26">
        <v>5456.8854568854567</v>
      </c>
      <c r="BD5" s="11">
        <v>1</v>
      </c>
      <c r="BE5" s="11" t="s">
        <v>210</v>
      </c>
      <c r="BG5" s="5">
        <v>49.58</v>
      </c>
      <c r="BH5" s="10">
        <v>1E-3</v>
      </c>
      <c r="BI5" s="10">
        <v>8.9999999999999998E-4</v>
      </c>
      <c r="BJ5" s="5">
        <v>49.87</v>
      </c>
      <c r="BL5" s="4" t="s">
        <v>56</v>
      </c>
      <c r="BM5" s="11" t="s">
        <v>51</v>
      </c>
      <c r="BN5" s="10">
        <v>9.9000000000000005E-2</v>
      </c>
      <c r="BO5" s="4">
        <v>2.6429999999999998</v>
      </c>
      <c r="BP5" s="13">
        <v>2.5999999999999998E-5</v>
      </c>
      <c r="BQ5" s="13">
        <v>3.1000000000000001E-5</v>
      </c>
      <c r="BR5" s="12">
        <v>2.653</v>
      </c>
      <c r="BU5" s="4" t="s">
        <v>57</v>
      </c>
      <c r="BV5" s="7">
        <v>2.5870000000000002</v>
      </c>
      <c r="BW5" s="7">
        <v>0.71899999999999997</v>
      </c>
      <c r="BZ5" s="4" t="s">
        <v>15</v>
      </c>
      <c r="CA5" s="7" t="s">
        <v>53</v>
      </c>
      <c r="CB5" s="7" t="s">
        <v>51</v>
      </c>
      <c r="CC5" s="7"/>
      <c r="CD5" s="8">
        <v>1.5149999999999999</v>
      </c>
      <c r="CE5" s="7">
        <v>6.4000000000000005E-4</v>
      </c>
      <c r="CF5" s="7">
        <v>2.8E-5</v>
      </c>
      <c r="CG5" s="8">
        <v>1.5389999999999999</v>
      </c>
      <c r="CH5" s="8" t="str">
        <f>Table613[[#This Row],[Fuel Type]]&amp;" ("&amp;MID(Table613[[#This Row],[Units]],4,2)&amp;")"</f>
        <v>Propane (L)</v>
      </c>
      <c r="CI5" s="7" t="str">
        <f>Table613[[#This Row],[Transport Mode]]&amp;Table613[[#This Row],[Fuel Type]]&amp;" ("&amp;MID(Table613[[#This Row],[Units]],4,2)&amp;")"</f>
        <v>Light Duty VehiclePropane (L)</v>
      </c>
      <c r="CJ5" s="6">
        <v>7.0305561179999998</v>
      </c>
      <c r="CM5" s="4" t="s">
        <v>18</v>
      </c>
      <c r="CN5" s="4" t="s">
        <v>18</v>
      </c>
      <c r="CO5" s="4" t="s">
        <v>23</v>
      </c>
      <c r="CQ5" s="4" t="s">
        <v>23</v>
      </c>
      <c r="CX5" s="48" t="s">
        <v>142</v>
      </c>
      <c r="CY5" s="288" t="s">
        <v>510</v>
      </c>
      <c r="CZ5" s="59"/>
      <c r="DA5" s="62"/>
      <c r="DB5" s="365" t="s">
        <v>115</v>
      </c>
      <c r="DC5" s="291" t="s">
        <v>622</v>
      </c>
      <c r="DD5" s="291">
        <v>20</v>
      </c>
    </row>
    <row r="6" spans="1:108" x14ac:dyDescent="0.25">
      <c r="A6" s="15" t="s">
        <v>141</v>
      </c>
      <c r="B6" s="15"/>
      <c r="C6" s="15"/>
      <c r="D6" s="15"/>
      <c r="E6" s="16" t="s">
        <v>142</v>
      </c>
      <c r="F6" s="16" t="s">
        <v>143</v>
      </c>
      <c r="G6" s="16"/>
      <c r="H6" s="15" t="s">
        <v>144</v>
      </c>
      <c r="I6" s="15"/>
      <c r="J6" s="17" t="s">
        <v>145</v>
      </c>
      <c r="K6" s="17" t="s">
        <v>108</v>
      </c>
      <c r="L6" s="17"/>
      <c r="M6" s="15" t="s">
        <v>146</v>
      </c>
      <c r="N6" s="15" t="s">
        <v>147</v>
      </c>
      <c r="O6" s="20" t="s">
        <v>277</v>
      </c>
      <c r="P6" s="68"/>
      <c r="Q6" s="68" t="s">
        <v>603</v>
      </c>
      <c r="R6" s="68">
        <v>15</v>
      </c>
      <c r="S6" s="70" t="s">
        <v>623</v>
      </c>
      <c r="T6" s="70">
        <v>15</v>
      </c>
      <c r="U6" s="471" t="s">
        <v>603</v>
      </c>
      <c r="V6" s="472">
        <v>15</v>
      </c>
      <c r="W6" s="15" t="s">
        <v>282</v>
      </c>
      <c r="X6" s="15" t="s">
        <v>61</v>
      </c>
      <c r="Y6" s="15" t="s">
        <v>22</v>
      </c>
      <c r="Z6" s="15" t="s">
        <v>26</v>
      </c>
      <c r="AA6" s="15" t="s">
        <v>347</v>
      </c>
      <c r="AB6" s="20" t="s">
        <v>305</v>
      </c>
      <c r="AC6" s="20" t="s">
        <v>324</v>
      </c>
      <c r="AD6" s="20" t="s">
        <v>327</v>
      </c>
      <c r="AE6" s="20" t="s">
        <v>339</v>
      </c>
      <c r="AF6" s="20" t="s">
        <v>336</v>
      </c>
      <c r="AG6" s="20">
        <v>51</v>
      </c>
      <c r="AH6" s="20">
        <v>0.09</v>
      </c>
      <c r="AI6" s="20"/>
      <c r="AJ6" s="20"/>
      <c r="AK6" s="20"/>
      <c r="AL6" s="510" t="s">
        <v>641</v>
      </c>
      <c r="AP6" s="4" t="s">
        <v>281</v>
      </c>
      <c r="BA6" s="32" t="s">
        <v>53</v>
      </c>
      <c r="BB6" s="27"/>
      <c r="BC6" s="11">
        <v>1.879E-3</v>
      </c>
      <c r="BD6" s="11">
        <v>2.5309999999999999E-2</v>
      </c>
      <c r="BE6" s="11" t="s">
        <v>55</v>
      </c>
      <c r="BG6" s="5">
        <v>59.86</v>
      </c>
      <c r="BH6" s="10">
        <v>8.9999999999999998E-4</v>
      </c>
      <c r="BI6" s="10">
        <v>4.3E-3</v>
      </c>
      <c r="BJ6" s="5">
        <v>61.15</v>
      </c>
      <c r="BL6" s="4" t="s">
        <v>58</v>
      </c>
      <c r="BM6" s="11" t="s">
        <v>51</v>
      </c>
      <c r="BN6" s="10"/>
      <c r="BO6" s="4">
        <v>3.1560000000000001</v>
      </c>
      <c r="BP6" s="13">
        <v>5.7000000000000003E-5</v>
      </c>
      <c r="BQ6" s="13">
        <v>6.3999999999999997E-5</v>
      </c>
      <c r="BR6" s="12">
        <v>3.1760000000000002</v>
      </c>
      <c r="BU6" s="4" t="s">
        <v>59</v>
      </c>
      <c r="BV6" s="7">
        <v>2.5870000000000002</v>
      </c>
      <c r="BW6" s="7">
        <v>0.71899999999999997</v>
      </c>
      <c r="BZ6" s="4" t="s">
        <v>15</v>
      </c>
      <c r="CA6" s="7" t="s">
        <v>1</v>
      </c>
      <c r="CB6" s="7" t="s">
        <v>60</v>
      </c>
      <c r="CC6" s="7"/>
      <c r="CD6" s="8">
        <v>2.738</v>
      </c>
      <c r="CE6" s="7">
        <v>1.2999999999999999E-2</v>
      </c>
      <c r="CF6" s="7">
        <v>8.6000000000000003E-5</v>
      </c>
      <c r="CG6" s="8">
        <v>3.089</v>
      </c>
      <c r="CH6" s="8" t="str">
        <f>Table613[[#This Row],[Fuel Type]]&amp;" ("&amp;MID(Table613[[#This Row],[Units]],4,2)&amp;")"</f>
        <v>Natural Gas (kg)</v>
      </c>
      <c r="CI6" s="7" t="str">
        <f>Table613[[#This Row],[Transport Mode]]&amp;Table613[[#This Row],[Fuel Type]]&amp;" ("&amp;MID(Table613[[#This Row],[Units]],4,2)&amp;")"</f>
        <v>Light Duty VehicleNatural Gas (kg)</v>
      </c>
      <c r="CJ6" s="6">
        <v>6.1667160000000001</v>
      </c>
      <c r="CM6" s="4" t="s">
        <v>23</v>
      </c>
      <c r="CN6" s="4" t="s">
        <v>23</v>
      </c>
      <c r="CX6" s="48" t="s">
        <v>142</v>
      </c>
      <c r="CY6" s="289" t="s">
        <v>511</v>
      </c>
      <c r="CZ6" s="59"/>
      <c r="DA6" s="62"/>
      <c r="DB6" s="363" t="s">
        <v>115</v>
      </c>
      <c r="DC6" s="291" t="s">
        <v>623</v>
      </c>
      <c r="DD6" s="291">
        <v>15</v>
      </c>
    </row>
    <row r="7" spans="1:108" x14ac:dyDescent="0.25">
      <c r="A7" s="15" t="s">
        <v>148</v>
      </c>
      <c r="B7" s="15"/>
      <c r="C7" s="15"/>
      <c r="D7" s="15"/>
      <c r="E7" s="16" t="s">
        <v>149</v>
      </c>
      <c r="F7" s="16" t="s">
        <v>150</v>
      </c>
      <c r="G7" s="16"/>
      <c r="H7" s="15" t="s">
        <v>151</v>
      </c>
      <c r="I7" s="15"/>
      <c r="J7" s="17" t="s">
        <v>142</v>
      </c>
      <c r="K7" s="17" t="s">
        <v>121</v>
      </c>
      <c r="L7" s="17"/>
      <c r="M7" s="15" t="s">
        <v>152</v>
      </c>
      <c r="N7" s="15" t="s">
        <v>280</v>
      </c>
      <c r="O7" s="20" t="s">
        <v>341</v>
      </c>
      <c r="P7" s="68"/>
      <c r="Q7" s="68" t="s">
        <v>604</v>
      </c>
      <c r="R7" s="68">
        <v>20</v>
      </c>
      <c r="S7" s="70" t="s">
        <v>624</v>
      </c>
      <c r="T7" s="70">
        <v>15</v>
      </c>
      <c r="U7" s="471" t="s">
        <v>604</v>
      </c>
      <c r="V7" s="472">
        <v>20</v>
      </c>
      <c r="W7" s="15" t="s">
        <v>279</v>
      </c>
      <c r="X7" s="15" t="s">
        <v>63</v>
      </c>
      <c r="Y7" s="15" t="s">
        <v>24</v>
      </c>
      <c r="Z7" s="15" t="s">
        <v>28</v>
      </c>
      <c r="AA7" s="20" t="s">
        <v>6</v>
      </c>
      <c r="AB7" s="20" t="s">
        <v>306</v>
      </c>
      <c r="AC7" s="20" t="s">
        <v>324</v>
      </c>
      <c r="AD7" s="20" t="s">
        <v>327</v>
      </c>
      <c r="AE7" s="20" t="s">
        <v>339</v>
      </c>
      <c r="AF7" s="20" t="s">
        <v>336</v>
      </c>
      <c r="AG7" s="20">
        <v>11</v>
      </c>
      <c r="AH7" s="20">
        <v>0.1</v>
      </c>
      <c r="AI7" s="20"/>
      <c r="AJ7" s="20"/>
      <c r="AK7" s="20"/>
      <c r="AL7" s="510" t="s">
        <v>642</v>
      </c>
      <c r="AP7" s="4" t="s">
        <v>278</v>
      </c>
      <c r="BA7" s="32" t="s">
        <v>56</v>
      </c>
      <c r="BB7" s="27"/>
      <c r="BC7" s="4">
        <v>0.88500000000000001</v>
      </c>
      <c r="BD7" s="11">
        <v>3.8800000000000001E-2</v>
      </c>
      <c r="BE7" s="11" t="s">
        <v>55</v>
      </c>
      <c r="BF7" s="4">
        <v>2.77</v>
      </c>
      <c r="BG7" s="5">
        <v>68.12</v>
      </c>
      <c r="BH7" s="10">
        <v>6.9999999999999999E-4</v>
      </c>
      <c r="BI7" s="10">
        <v>8.0000000000000004E-4</v>
      </c>
      <c r="BJ7" s="5">
        <v>68.37</v>
      </c>
      <c r="BL7" s="4" t="s">
        <v>61</v>
      </c>
      <c r="BM7" s="11" t="s">
        <v>51</v>
      </c>
      <c r="BN7" s="10"/>
      <c r="BO7" s="4">
        <v>2.56</v>
      </c>
      <c r="BP7" s="13">
        <v>2.5999999999999998E-5</v>
      </c>
      <c r="BQ7" s="13">
        <v>3.1000000000000001E-5</v>
      </c>
      <c r="BR7" s="12">
        <v>2.57</v>
      </c>
      <c r="BU7" s="4" t="s">
        <v>62</v>
      </c>
      <c r="BV7" s="7">
        <v>2.5870000000000002</v>
      </c>
      <c r="BW7" s="7">
        <v>0.71899999999999997</v>
      </c>
      <c r="BZ7" s="4" t="s">
        <v>17</v>
      </c>
      <c r="CA7" s="7" t="s">
        <v>2</v>
      </c>
      <c r="CB7" s="7" t="s">
        <v>51</v>
      </c>
      <c r="CC7" s="7">
        <v>7.5499999999999998E-2</v>
      </c>
      <c r="CD7" s="8">
        <v>2.2000000000000002</v>
      </c>
      <c r="CE7" s="7">
        <v>2.4000000000000001E-4</v>
      </c>
      <c r="CF7" s="7">
        <v>5.8E-4</v>
      </c>
      <c r="CG7" s="8">
        <v>2.379</v>
      </c>
      <c r="CH7" s="8" t="str">
        <f>Table613[[#This Row],[Fuel Type]]&amp;" ("&amp;MID(Table613[[#This Row],[Units]],4,2)&amp;")"</f>
        <v>Gasoline (L)</v>
      </c>
      <c r="CI7" s="7" t="str">
        <f>Table613[[#This Row],[Transport Mode]]&amp;Table613[[#This Row],[Fuel Type]]&amp;" ("&amp;MID(Table613[[#This Row],[Units]],4,2)&amp;")"</f>
        <v>Light Duty Truck (SUV and Minivan)Gasoline (L)</v>
      </c>
      <c r="CJ7" s="6">
        <v>9.7222230000000014</v>
      </c>
      <c r="CX7" s="48" t="s">
        <v>142</v>
      </c>
      <c r="CY7" s="289" t="s">
        <v>512</v>
      </c>
      <c r="CZ7" s="59"/>
      <c r="DA7" s="62"/>
      <c r="DB7" s="290" t="s">
        <v>115</v>
      </c>
      <c r="DC7" s="291" t="s">
        <v>624</v>
      </c>
      <c r="DD7" s="291">
        <v>15</v>
      </c>
    </row>
    <row r="8" spans="1:108" ht="15.75" thickBot="1" x14ac:dyDescent="0.3">
      <c r="A8" s="15"/>
      <c r="B8" s="15"/>
      <c r="C8" s="15"/>
      <c r="D8" s="15"/>
      <c r="E8" s="16" t="s">
        <v>153</v>
      </c>
      <c r="F8" s="16" t="s">
        <v>154</v>
      </c>
      <c r="G8" s="16"/>
      <c r="H8" s="15" t="s">
        <v>155</v>
      </c>
      <c r="I8" s="15"/>
      <c r="J8" s="17" t="s">
        <v>156</v>
      </c>
      <c r="K8" s="17" t="s">
        <v>132</v>
      </c>
      <c r="L8" s="17"/>
      <c r="M8" s="15" t="s">
        <v>157</v>
      </c>
      <c r="N8" s="15" t="s">
        <v>127</v>
      </c>
      <c r="O8" s="30" t="s">
        <v>342</v>
      </c>
      <c r="P8" s="68"/>
      <c r="Q8" s="68" t="s">
        <v>605</v>
      </c>
      <c r="R8" s="68">
        <v>15</v>
      </c>
      <c r="S8" s="71" t="s">
        <v>625</v>
      </c>
      <c r="T8" s="71">
        <v>22</v>
      </c>
      <c r="U8" s="473" t="s">
        <v>605</v>
      </c>
      <c r="V8" s="474">
        <v>15</v>
      </c>
      <c r="W8" s="15" t="s">
        <v>277</v>
      </c>
      <c r="X8" s="15" t="s">
        <v>65</v>
      </c>
      <c r="Y8" s="15" t="s">
        <v>25</v>
      </c>
      <c r="Z8" s="15" t="s">
        <v>159</v>
      </c>
      <c r="AA8" s="15"/>
      <c r="AB8" s="20" t="s">
        <v>307</v>
      </c>
      <c r="AC8" s="20" t="s">
        <v>324</v>
      </c>
      <c r="AD8" s="20" t="s">
        <v>327</v>
      </c>
      <c r="AE8" s="20" t="s">
        <v>339</v>
      </c>
      <c r="AF8" s="20" t="s">
        <v>336</v>
      </c>
      <c r="AG8" s="20">
        <v>14</v>
      </c>
      <c r="AH8" s="20">
        <v>0.11</v>
      </c>
      <c r="AI8" s="20"/>
      <c r="AJ8" s="20"/>
      <c r="AK8" s="20"/>
      <c r="AL8" s="510" t="s">
        <v>395</v>
      </c>
      <c r="AP8" s="4" t="s">
        <v>276</v>
      </c>
      <c r="BA8" s="4" t="s">
        <v>58</v>
      </c>
      <c r="BB8" s="27"/>
      <c r="BC8" s="4">
        <v>0.88500000000000001</v>
      </c>
      <c r="BD8" s="11">
        <v>4.2500000000000003E-2</v>
      </c>
      <c r="BE8" s="11" t="s">
        <v>55</v>
      </c>
      <c r="BG8" s="5">
        <v>74.260000000000005</v>
      </c>
      <c r="BH8" s="10">
        <v>1.2999999999999999E-3</v>
      </c>
      <c r="BI8" s="10">
        <v>1.5E-3</v>
      </c>
      <c r="BJ8" s="5">
        <v>74.739999999999995</v>
      </c>
      <c r="BL8" s="4" t="s">
        <v>63</v>
      </c>
      <c r="BM8" s="11" t="s">
        <v>51</v>
      </c>
      <c r="BN8" s="10">
        <v>9.9000000000000005E-2</v>
      </c>
      <c r="BO8" s="4">
        <v>2.5819999999999999</v>
      </c>
      <c r="BP8" s="13">
        <v>1.3300000000000001E-4</v>
      </c>
      <c r="BQ8" s="13">
        <v>4.0000000000000002E-4</v>
      </c>
      <c r="BR8" s="12">
        <v>2.7050000000000001</v>
      </c>
      <c r="BU8" s="4" t="s">
        <v>64</v>
      </c>
      <c r="BV8" s="7">
        <v>1.1639999999999999</v>
      </c>
      <c r="BW8" s="7">
        <v>0.32300000000000001</v>
      </c>
      <c r="BZ8" s="4" t="s">
        <v>17</v>
      </c>
      <c r="CA8" s="7" t="s">
        <v>0</v>
      </c>
      <c r="CB8" s="7" t="s">
        <v>51</v>
      </c>
      <c r="CC8" s="7">
        <v>9.9000000000000005E-2</v>
      </c>
      <c r="CD8" s="8">
        <v>2.5819999999999999</v>
      </c>
      <c r="CE8" s="7">
        <v>6.7999999999999999E-5</v>
      </c>
      <c r="CF8" s="7">
        <v>2.2000000000000001E-4</v>
      </c>
      <c r="CG8" s="8">
        <v>2.65</v>
      </c>
      <c r="CH8" s="8" t="str">
        <f>Table613[[#This Row],[Fuel Type]]&amp;" ("&amp;MID(Table613[[#This Row],[Units]],4,2)&amp;")"</f>
        <v>Diesel (L)</v>
      </c>
      <c r="CI8" s="7" t="str">
        <f>Table613[[#This Row],[Transport Mode]]&amp;Table613[[#This Row],[Fuel Type]]&amp;" ("&amp;MID(Table613[[#This Row],[Units]],4,2)&amp;")"</f>
        <v>Light Duty Truck (SUV and Minivan)Diesel (L)</v>
      </c>
      <c r="CJ8" s="6">
        <v>10.638889740000002</v>
      </c>
      <c r="CX8" s="48" t="s">
        <v>142</v>
      </c>
      <c r="CY8" s="288" t="s">
        <v>513</v>
      </c>
      <c r="CZ8" s="60"/>
      <c r="DA8" s="62"/>
      <c r="DB8" s="365" t="s">
        <v>115</v>
      </c>
      <c r="DC8" s="291" t="s">
        <v>625</v>
      </c>
      <c r="DD8" s="291">
        <v>22</v>
      </c>
    </row>
    <row r="9" spans="1:108" x14ac:dyDescent="0.25">
      <c r="A9" s="15"/>
      <c r="B9" s="15"/>
      <c r="C9" s="15"/>
      <c r="D9" s="15"/>
      <c r="E9" s="16" t="s">
        <v>160</v>
      </c>
      <c r="F9" s="16" t="s">
        <v>161</v>
      </c>
      <c r="G9" s="16"/>
      <c r="H9" s="15" t="s">
        <v>162</v>
      </c>
      <c r="I9" s="15"/>
      <c r="J9" s="17" t="s">
        <v>163</v>
      </c>
      <c r="K9" s="17" t="s">
        <v>164</v>
      </c>
      <c r="L9" s="17"/>
      <c r="M9" s="15"/>
      <c r="N9" s="15" t="s">
        <v>129</v>
      </c>
      <c r="O9" s="20" t="s">
        <v>6</v>
      </c>
      <c r="P9" s="68"/>
      <c r="Q9" s="68" t="s">
        <v>606</v>
      </c>
      <c r="R9" s="68">
        <v>15</v>
      </c>
      <c r="S9" s="72" t="s">
        <v>626</v>
      </c>
      <c r="T9" s="72">
        <v>15</v>
      </c>
      <c r="U9" s="475" t="s">
        <v>606</v>
      </c>
      <c r="V9" s="476">
        <v>15</v>
      </c>
      <c r="W9" s="15" t="s">
        <v>275</v>
      </c>
      <c r="X9" s="15" t="s">
        <v>2</v>
      </c>
      <c r="Y9" s="15" t="s">
        <v>27</v>
      </c>
      <c r="Z9" s="15"/>
      <c r="AA9" s="15"/>
      <c r="AB9" s="20" t="s">
        <v>308</v>
      </c>
      <c r="AC9" s="20" t="s">
        <v>324</v>
      </c>
      <c r="AD9" s="20" t="s">
        <v>327</v>
      </c>
      <c r="AE9" s="20" t="s">
        <v>339</v>
      </c>
      <c r="AF9" s="20" t="s">
        <v>336</v>
      </c>
      <c r="AG9" s="20">
        <v>26</v>
      </c>
      <c r="AH9" s="20">
        <v>0.12</v>
      </c>
      <c r="AI9" s="20"/>
      <c r="AJ9" s="20"/>
      <c r="AK9" s="20"/>
      <c r="AL9" s="510" t="s">
        <v>396</v>
      </c>
      <c r="AP9" s="4" t="s">
        <v>274</v>
      </c>
      <c r="BA9" s="4" t="s">
        <v>61</v>
      </c>
      <c r="BB9" s="27"/>
      <c r="BC9" s="4">
        <v>0.81899999999999995</v>
      </c>
      <c r="BD9" s="11">
        <v>3.7679999999999998E-2</v>
      </c>
      <c r="BE9" s="11" t="s">
        <v>55</v>
      </c>
      <c r="BG9" s="5">
        <v>67.94</v>
      </c>
      <c r="BH9" s="10">
        <v>6.9999999999999999E-4</v>
      </c>
      <c r="BI9" s="10">
        <v>8.0000000000000004E-4</v>
      </c>
      <c r="BJ9" s="5">
        <v>68.2</v>
      </c>
      <c r="BL9" s="4" t="s">
        <v>65</v>
      </c>
      <c r="BM9" s="11" t="s">
        <v>51</v>
      </c>
      <c r="BN9" s="10">
        <v>9.9000000000000005E-2</v>
      </c>
      <c r="BO9" s="4">
        <v>2.5819999999999999</v>
      </c>
      <c r="BP9" s="13">
        <v>1.4999999999999999E-4</v>
      </c>
      <c r="BQ9" s="13">
        <v>1.1000000000000001E-3</v>
      </c>
      <c r="BR9" s="12">
        <v>2.9140000000000001</v>
      </c>
      <c r="BU9" s="4" t="s">
        <v>66</v>
      </c>
      <c r="BV9" s="7">
        <v>13.1</v>
      </c>
      <c r="BW9" s="7">
        <v>2.964</v>
      </c>
      <c r="BZ9" s="4" t="s">
        <v>17</v>
      </c>
      <c r="CA9" s="7" t="s">
        <v>53</v>
      </c>
      <c r="CB9" s="7" t="s">
        <v>51</v>
      </c>
      <c r="CC9" s="7"/>
      <c r="CD9" s="8">
        <v>1.5149999999999999</v>
      </c>
      <c r="CE9" s="7">
        <v>6.4000000000000005E-4</v>
      </c>
      <c r="CF9" s="7">
        <v>2.8E-5</v>
      </c>
      <c r="CG9" s="8">
        <v>1.5389999999999999</v>
      </c>
      <c r="CH9" s="8" t="str">
        <f>Table613[[#This Row],[Fuel Type]]&amp;" ("&amp;MID(Table613[[#This Row],[Units]],4,2)&amp;")"</f>
        <v>Propane (L)</v>
      </c>
      <c r="CI9" s="7" t="str">
        <f>Table613[[#This Row],[Transport Mode]]&amp;Table613[[#This Row],[Fuel Type]]&amp;" ("&amp;MID(Table613[[#This Row],[Units]],4,2)&amp;")"</f>
        <v>Light Duty Truck (SUV and Minivan)Propane (L)</v>
      </c>
      <c r="CJ9" s="6">
        <v>7.0305561179999998</v>
      </c>
      <c r="CX9" s="48" t="s">
        <v>142</v>
      </c>
      <c r="CY9" s="289" t="s">
        <v>514</v>
      </c>
      <c r="CZ9" s="59"/>
      <c r="DA9" s="63"/>
      <c r="DB9" s="365" t="s">
        <v>115</v>
      </c>
      <c r="DC9" s="291" t="s">
        <v>626</v>
      </c>
      <c r="DD9" s="291">
        <v>15</v>
      </c>
    </row>
    <row r="10" spans="1:108" x14ac:dyDescent="0.25">
      <c r="A10" s="15"/>
      <c r="B10" s="15"/>
      <c r="C10" s="15"/>
      <c r="D10" s="15"/>
      <c r="E10" s="16" t="s">
        <v>166</v>
      </c>
      <c r="F10" s="16" t="s">
        <v>142</v>
      </c>
      <c r="G10" s="16"/>
      <c r="H10" s="15" t="s">
        <v>167</v>
      </c>
      <c r="I10" s="15"/>
      <c r="J10" s="17" t="s">
        <v>168</v>
      </c>
      <c r="K10" s="17" t="s">
        <v>169</v>
      </c>
      <c r="L10" s="17"/>
      <c r="M10" s="15"/>
      <c r="N10" s="15" t="s">
        <v>158</v>
      </c>
      <c r="O10" s="15"/>
      <c r="P10" s="68"/>
      <c r="Q10" s="68" t="s">
        <v>607</v>
      </c>
      <c r="R10" s="68">
        <v>15</v>
      </c>
      <c r="S10" s="72" t="s">
        <v>627</v>
      </c>
      <c r="T10" s="72">
        <v>15</v>
      </c>
      <c r="U10" s="475" t="s">
        <v>607</v>
      </c>
      <c r="V10" s="476">
        <v>15</v>
      </c>
      <c r="W10" s="15" t="s">
        <v>273</v>
      </c>
      <c r="X10" s="15" t="s">
        <v>13</v>
      </c>
      <c r="Y10" s="15"/>
      <c r="Z10" s="15"/>
      <c r="AA10" s="15"/>
      <c r="AB10" s="20" t="s">
        <v>331</v>
      </c>
      <c r="AC10" s="20" t="s">
        <v>325</v>
      </c>
      <c r="AD10" s="20" t="s">
        <v>351</v>
      </c>
      <c r="AE10" s="20" t="s">
        <v>330</v>
      </c>
      <c r="AF10" s="20" t="s">
        <v>329</v>
      </c>
      <c r="AG10" s="20" t="s">
        <v>336</v>
      </c>
      <c r="AH10" s="20">
        <v>0.13</v>
      </c>
      <c r="AI10" s="20"/>
      <c r="AJ10" s="20"/>
      <c r="AK10" s="20"/>
      <c r="AL10" s="510" t="s">
        <v>643</v>
      </c>
      <c r="AP10" s="4" t="s">
        <v>272</v>
      </c>
      <c r="BA10" s="4" t="s">
        <v>63</v>
      </c>
      <c r="BB10" s="27"/>
      <c r="BC10" s="4">
        <v>0.875</v>
      </c>
      <c r="BD10" s="11">
        <v>3.8300000000000001E-2</v>
      </c>
      <c r="BE10" s="11" t="s">
        <v>55</v>
      </c>
      <c r="BF10" s="4">
        <v>2.77</v>
      </c>
      <c r="BG10" s="5">
        <v>67.430000000000007</v>
      </c>
      <c r="BH10" s="10">
        <v>3.5000000000000001E-3</v>
      </c>
      <c r="BI10" s="10">
        <v>1.04E-2</v>
      </c>
      <c r="BJ10" s="5">
        <v>70.62</v>
      </c>
      <c r="BL10" s="4" t="s">
        <v>2</v>
      </c>
      <c r="BM10" s="11" t="s">
        <v>51</v>
      </c>
      <c r="BN10" s="10">
        <v>7.5499999999999998E-2</v>
      </c>
      <c r="BO10" s="4">
        <v>2.2000000000000002</v>
      </c>
      <c r="BP10" s="13">
        <v>2.7000000000000001E-3</v>
      </c>
      <c r="BQ10" s="13">
        <v>5.0000000000000002E-5</v>
      </c>
      <c r="BR10" s="12">
        <v>2.2829999999999999</v>
      </c>
      <c r="BU10" s="4" t="s">
        <v>67</v>
      </c>
      <c r="BV10" s="7">
        <v>2.5870000000000002</v>
      </c>
      <c r="BW10" s="7">
        <v>0.71899999999999997</v>
      </c>
      <c r="BZ10" s="4" t="s">
        <v>17</v>
      </c>
      <c r="CA10" s="7" t="s">
        <v>1</v>
      </c>
      <c r="CB10" s="7" t="s">
        <v>60</v>
      </c>
      <c r="CC10" s="7"/>
      <c r="CD10" s="8">
        <v>2.738</v>
      </c>
      <c r="CE10" s="7">
        <v>1.2999999999999999E-2</v>
      </c>
      <c r="CF10" s="7">
        <v>8.6000000000000003E-5</v>
      </c>
      <c r="CG10" s="8">
        <v>3.089</v>
      </c>
      <c r="CH10" s="8" t="str">
        <f>Table613[[#This Row],[Fuel Type]]&amp;" ("&amp;MID(Table613[[#This Row],[Units]],4,2)&amp;")"</f>
        <v>Natural Gas (kg)</v>
      </c>
      <c r="CI10" s="7" t="str">
        <f>Table613[[#This Row],[Transport Mode]]&amp;Table613[[#This Row],[Fuel Type]]&amp;" ("&amp;MID(Table613[[#This Row],[Units]],4,2)&amp;")"</f>
        <v>Light Duty Truck (SUV and Minivan)Natural Gas (kg)</v>
      </c>
      <c r="CJ10" s="6">
        <v>6.1667160000000001</v>
      </c>
      <c r="CX10" s="53" t="s">
        <v>362</v>
      </c>
      <c r="CY10" s="288" t="s">
        <v>515</v>
      </c>
      <c r="CZ10" s="59"/>
      <c r="DA10" s="62"/>
      <c r="DB10" s="365" t="s">
        <v>115</v>
      </c>
      <c r="DC10" s="291" t="s">
        <v>627</v>
      </c>
      <c r="DD10" s="291">
        <v>15</v>
      </c>
    </row>
    <row r="11" spans="1:108" x14ac:dyDescent="0.25">
      <c r="A11" s="15"/>
      <c r="B11" s="15"/>
      <c r="C11" s="15"/>
      <c r="D11" s="15"/>
      <c r="E11" s="16" t="s">
        <v>171</v>
      </c>
      <c r="F11" s="16" t="s">
        <v>172</v>
      </c>
      <c r="G11" s="16"/>
      <c r="H11" s="15" t="s">
        <v>173</v>
      </c>
      <c r="I11" s="15"/>
      <c r="J11" s="17" t="s">
        <v>174</v>
      </c>
      <c r="K11" s="17" t="s">
        <v>175</v>
      </c>
      <c r="L11" s="17"/>
      <c r="M11" s="15"/>
      <c r="N11" s="15" t="s">
        <v>97</v>
      </c>
      <c r="O11" s="15"/>
      <c r="P11" s="68"/>
      <c r="Q11" s="68" t="s">
        <v>608</v>
      </c>
      <c r="R11" s="68">
        <v>22</v>
      </c>
      <c r="S11" s="72"/>
      <c r="T11" s="72"/>
      <c r="U11" s="475" t="s">
        <v>608</v>
      </c>
      <c r="V11" s="476">
        <v>22</v>
      </c>
      <c r="W11" s="15" t="s">
        <v>271</v>
      </c>
      <c r="X11" s="15" t="s">
        <v>12</v>
      </c>
      <c r="Y11" s="15"/>
      <c r="Z11" s="15"/>
      <c r="AA11" s="15"/>
      <c r="AB11" s="20"/>
      <c r="AC11" s="20"/>
      <c r="AD11" s="20"/>
      <c r="AE11" s="20"/>
      <c r="AF11" s="20"/>
      <c r="AG11" s="20"/>
      <c r="AH11" s="20"/>
      <c r="AI11" s="20"/>
      <c r="AJ11" s="20"/>
      <c r="AK11" s="20"/>
      <c r="AL11" s="510" t="s">
        <v>644</v>
      </c>
      <c r="AP11" s="4" t="s">
        <v>270</v>
      </c>
      <c r="BA11" s="4" t="s">
        <v>65</v>
      </c>
      <c r="BB11" s="27"/>
      <c r="BD11" s="11">
        <v>3.8300000000000001E-2</v>
      </c>
      <c r="BE11" s="11" t="s">
        <v>55</v>
      </c>
      <c r="BF11" s="4">
        <v>2.77</v>
      </c>
      <c r="BG11" s="5">
        <v>67.430000000000007</v>
      </c>
      <c r="BH11" s="10">
        <v>3.8999999999999998E-3</v>
      </c>
      <c r="BI11" s="10">
        <v>2.87E-2</v>
      </c>
      <c r="BJ11" s="5">
        <v>76.08</v>
      </c>
      <c r="BL11" s="4" t="s">
        <v>13</v>
      </c>
      <c r="BM11" s="11" t="s">
        <v>60</v>
      </c>
      <c r="BN11" s="10">
        <v>0.84</v>
      </c>
      <c r="BP11" s="13">
        <v>9.0000000000000006E-5</v>
      </c>
      <c r="BQ11" s="13">
        <v>6.0000000000000002E-5</v>
      </c>
      <c r="BR11" s="12">
        <v>0.02</v>
      </c>
      <c r="BU11" s="4" t="s">
        <v>68</v>
      </c>
      <c r="BV11" s="7">
        <v>2.5870000000000002</v>
      </c>
      <c r="BW11" s="7">
        <v>0.71899999999999997</v>
      </c>
      <c r="BZ11" s="4" t="s">
        <v>19</v>
      </c>
      <c r="CA11" s="7" t="s">
        <v>2</v>
      </c>
      <c r="CB11" s="7" t="s">
        <v>51</v>
      </c>
      <c r="CC11" s="7">
        <v>7.5499999999999998E-2</v>
      </c>
      <c r="CD11" s="8">
        <v>2.2000000000000002</v>
      </c>
      <c r="CE11" s="7">
        <v>6.7999999999999999E-5</v>
      </c>
      <c r="CF11" s="7">
        <v>2E-3</v>
      </c>
      <c r="CG11" s="8">
        <v>2.262</v>
      </c>
      <c r="CH11" s="8" t="str">
        <f>Table613[[#This Row],[Fuel Type]]&amp;" ("&amp;MID(Table613[[#This Row],[Units]],4,2)&amp;")"</f>
        <v>Gasoline (L)</v>
      </c>
      <c r="CI11" s="7" t="str">
        <f>Table613[[#This Row],[Transport Mode]]&amp;Table613[[#This Row],[Fuel Type]]&amp;" ("&amp;MID(Table613[[#This Row],[Units]],4,2)&amp;")"</f>
        <v>Heavy-dutyGasoline (L)</v>
      </c>
      <c r="CJ11" s="6">
        <v>6.1667160000000001</v>
      </c>
      <c r="CX11" s="53" t="s">
        <v>362</v>
      </c>
      <c r="CY11" s="288" t="s">
        <v>516</v>
      </c>
      <c r="CZ11" s="59"/>
      <c r="DA11" s="62"/>
      <c r="DB11" s="290" t="s">
        <v>635</v>
      </c>
      <c r="DC11" s="291" t="s">
        <v>628</v>
      </c>
      <c r="DD11" s="291">
        <v>12</v>
      </c>
    </row>
    <row r="12" spans="1:108" x14ac:dyDescent="0.25">
      <c r="A12" s="15"/>
      <c r="B12" s="15"/>
      <c r="C12" s="15"/>
      <c r="D12" s="15"/>
      <c r="E12" s="16" t="s">
        <v>177</v>
      </c>
      <c r="F12" s="16" t="s">
        <v>6</v>
      </c>
      <c r="G12" s="16"/>
      <c r="H12" s="15" t="s">
        <v>178</v>
      </c>
      <c r="I12" s="15"/>
      <c r="J12" s="17" t="s">
        <v>179</v>
      </c>
      <c r="K12" s="17" t="s">
        <v>145</v>
      </c>
      <c r="L12" s="17"/>
      <c r="M12" s="15"/>
      <c r="N12" s="15" t="s">
        <v>6</v>
      </c>
      <c r="O12" s="15"/>
      <c r="P12" s="68"/>
      <c r="Q12" s="68" t="s">
        <v>609</v>
      </c>
      <c r="R12" s="68">
        <v>15</v>
      </c>
      <c r="S12" s="72"/>
      <c r="T12" s="72"/>
      <c r="U12" s="475" t="s">
        <v>609</v>
      </c>
      <c r="V12" s="476">
        <v>15</v>
      </c>
      <c r="W12" s="15" t="s">
        <v>269</v>
      </c>
      <c r="X12" s="15" t="s">
        <v>71</v>
      </c>
      <c r="Y12" s="15"/>
      <c r="Z12" s="15"/>
      <c r="AA12" s="15"/>
      <c r="AB12" s="20"/>
      <c r="AC12" s="20"/>
      <c r="AD12" s="20"/>
      <c r="AE12" s="20"/>
      <c r="AF12" s="20"/>
      <c r="AG12" s="20"/>
      <c r="AH12" s="20"/>
      <c r="AI12" s="20"/>
      <c r="AJ12" s="20"/>
      <c r="AK12" s="20"/>
      <c r="AL12" s="510" t="s">
        <v>397</v>
      </c>
      <c r="AP12" s="4" t="s">
        <v>268</v>
      </c>
      <c r="BA12" s="4" t="s">
        <v>2</v>
      </c>
      <c r="BB12" s="27">
        <v>1.33</v>
      </c>
      <c r="BC12" s="4">
        <v>0.72599999999999998</v>
      </c>
      <c r="BD12" s="11">
        <v>3.5000000000000003E-2</v>
      </c>
      <c r="BE12" s="11" t="s">
        <v>55</v>
      </c>
      <c r="BF12" s="4">
        <v>3.22</v>
      </c>
      <c r="BG12" s="5">
        <v>62.86</v>
      </c>
      <c r="BH12" s="10">
        <v>7.7100000000000002E-2</v>
      </c>
      <c r="BI12" s="10">
        <v>1.4E-3</v>
      </c>
      <c r="BJ12" s="5">
        <v>65.22</v>
      </c>
      <c r="BL12" s="4" t="s">
        <v>12</v>
      </c>
      <c r="BM12" s="11" t="s">
        <v>60</v>
      </c>
      <c r="BN12" s="10">
        <v>1.696</v>
      </c>
      <c r="BP12" s="13">
        <v>1.4999999999999999E-2</v>
      </c>
      <c r="BQ12" s="13">
        <v>1.6000000000000001E-4</v>
      </c>
      <c r="BR12" s="12">
        <v>0.42299999999999999</v>
      </c>
      <c r="BU12" s="4" t="s">
        <v>70</v>
      </c>
      <c r="BV12" s="7">
        <v>13.1</v>
      </c>
      <c r="BW12" s="7">
        <v>2.964</v>
      </c>
      <c r="BZ12" s="4" t="s">
        <v>19</v>
      </c>
      <c r="CA12" s="7" t="s">
        <v>0</v>
      </c>
      <c r="CB12" s="7" t="s">
        <v>51</v>
      </c>
      <c r="CC12" s="7">
        <v>9.9000000000000005E-2</v>
      </c>
      <c r="CD12" s="8">
        <v>2.5819999999999999</v>
      </c>
      <c r="CE12" s="7">
        <v>1.1E-4</v>
      </c>
      <c r="CF12" s="7">
        <v>1.5100000000000001E-4</v>
      </c>
      <c r="CG12" s="8">
        <v>2.63</v>
      </c>
      <c r="CH12" s="8" t="str">
        <f>Table613[[#This Row],[Fuel Type]]&amp;" ("&amp;MID(Table613[[#This Row],[Units]],4,2)&amp;")"</f>
        <v>Diesel (L)</v>
      </c>
      <c r="CI12" s="7" t="str">
        <f>Table613[[#This Row],[Transport Mode]]&amp;Table613[[#This Row],[Fuel Type]]&amp;" ("&amp;MID(Table613[[#This Row],[Units]],4,2)&amp;")"</f>
        <v>Heavy-dutyDiesel (L)</v>
      </c>
      <c r="CJ12" s="6">
        <v>6.1667160000000001</v>
      </c>
      <c r="CX12" s="53" t="s">
        <v>6</v>
      </c>
      <c r="CY12" s="288" t="s">
        <v>517</v>
      </c>
      <c r="CZ12" s="59"/>
      <c r="DA12" s="62"/>
      <c r="DB12" s="290" t="s">
        <v>142</v>
      </c>
      <c r="DC12" s="291" t="s">
        <v>599</v>
      </c>
      <c r="DD12" s="291">
        <v>18</v>
      </c>
    </row>
    <row r="13" spans="1:108" x14ac:dyDescent="0.25">
      <c r="A13" s="15"/>
      <c r="B13" s="15"/>
      <c r="C13" s="15"/>
      <c r="D13" s="15"/>
      <c r="E13" s="16" t="s">
        <v>181</v>
      </c>
      <c r="F13" s="16" t="s">
        <v>134</v>
      </c>
      <c r="G13" s="16"/>
      <c r="H13" s="15" t="s">
        <v>182</v>
      </c>
      <c r="I13" s="15"/>
      <c r="J13" s="17" t="s">
        <v>183</v>
      </c>
      <c r="K13" s="17" t="s">
        <v>6</v>
      </c>
      <c r="L13" s="17"/>
      <c r="M13" s="15"/>
      <c r="N13" s="15"/>
      <c r="O13" s="15"/>
      <c r="P13" s="68"/>
      <c r="Q13" s="68" t="s">
        <v>610</v>
      </c>
      <c r="R13" s="68">
        <v>15</v>
      </c>
      <c r="S13" s="72"/>
      <c r="T13" s="72"/>
      <c r="U13" s="475" t="s">
        <v>610</v>
      </c>
      <c r="V13" s="476">
        <v>15</v>
      </c>
      <c r="W13" s="15"/>
      <c r="X13" s="15" t="s">
        <v>73</v>
      </c>
      <c r="Y13" s="15"/>
      <c r="Z13" s="15"/>
      <c r="AA13" s="15"/>
      <c r="AB13" s="20"/>
      <c r="AC13" s="20"/>
      <c r="AD13" s="20"/>
      <c r="AE13" s="20"/>
      <c r="AF13" s="20"/>
      <c r="AG13" s="20"/>
      <c r="AH13" s="20"/>
      <c r="AI13" s="20"/>
      <c r="AJ13" s="20"/>
      <c r="AK13" s="20"/>
      <c r="AL13" s="510" t="s">
        <v>645</v>
      </c>
      <c r="AP13" s="4" t="s">
        <v>267</v>
      </c>
      <c r="BA13" s="56" t="s">
        <v>363</v>
      </c>
      <c r="BB13" s="27"/>
      <c r="BD13" s="11">
        <v>8.9999999999999993E-3</v>
      </c>
      <c r="BE13" s="11" t="s">
        <v>69</v>
      </c>
      <c r="BF13" s="4">
        <v>93.33</v>
      </c>
      <c r="BG13" s="5"/>
      <c r="BH13" s="10">
        <v>0.01</v>
      </c>
      <c r="BI13" s="10">
        <v>6.7000000000000002E-3</v>
      </c>
      <c r="BJ13" s="5">
        <v>2.2400000000000002</v>
      </c>
      <c r="BL13" s="4" t="s">
        <v>71</v>
      </c>
      <c r="BM13" s="11" t="s">
        <v>51</v>
      </c>
      <c r="BN13" s="10">
        <v>1.5089999999999999</v>
      </c>
      <c r="BP13" s="13">
        <v>2.7000000000000001E-3</v>
      </c>
      <c r="BQ13" s="13">
        <v>5.0000000000000002E-5</v>
      </c>
      <c r="BR13" s="12">
        <v>2.2829999999999999</v>
      </c>
      <c r="BU13" s="4" t="s">
        <v>72</v>
      </c>
      <c r="BV13" s="7">
        <v>793</v>
      </c>
      <c r="BW13" s="7">
        <v>220</v>
      </c>
      <c r="BZ13" s="4" t="s">
        <v>19</v>
      </c>
      <c r="CA13" s="7" t="s">
        <v>1</v>
      </c>
      <c r="CB13" s="7" t="s">
        <v>60</v>
      </c>
      <c r="CC13" s="7"/>
      <c r="CD13" s="8">
        <v>2.738</v>
      </c>
      <c r="CE13" s="7">
        <v>1.2999999999999999E-2</v>
      </c>
      <c r="CF13" s="7">
        <v>8.6000000000000003E-5</v>
      </c>
      <c r="CG13" s="8">
        <v>3.089</v>
      </c>
      <c r="CH13" s="8" t="str">
        <f>Table613[[#This Row],[Fuel Type]]&amp;" ("&amp;MID(Table613[[#This Row],[Units]],4,2)&amp;")"</f>
        <v>Natural Gas (kg)</v>
      </c>
      <c r="CI13" s="7" t="str">
        <f>Table613[[#This Row],[Transport Mode]]&amp;Table613[[#This Row],[Fuel Type]]&amp;" ("&amp;MID(Table613[[#This Row],[Units]],4,2)&amp;")"</f>
        <v>Heavy-dutyNatural Gas (kg)</v>
      </c>
      <c r="CJ13" s="6">
        <v>6.1667160000000001</v>
      </c>
      <c r="CX13" s="53" t="s">
        <v>6</v>
      </c>
      <c r="CY13" s="288" t="s">
        <v>6</v>
      </c>
      <c r="CZ13" s="59"/>
      <c r="DA13" s="62"/>
      <c r="DB13" s="363" t="s">
        <v>142</v>
      </c>
      <c r="DC13" s="291" t="s">
        <v>600</v>
      </c>
      <c r="DD13" s="291">
        <v>17</v>
      </c>
    </row>
    <row r="14" spans="1:108" x14ac:dyDescent="0.25">
      <c r="A14" s="15"/>
      <c r="B14" s="15"/>
      <c r="C14" s="15"/>
      <c r="D14" s="15"/>
      <c r="E14" s="16" t="s">
        <v>185</v>
      </c>
      <c r="F14" s="16" t="s">
        <v>110</v>
      </c>
      <c r="G14" s="16"/>
      <c r="H14" s="15" t="s">
        <v>186</v>
      </c>
      <c r="I14" s="15"/>
      <c r="J14" s="17" t="s">
        <v>187</v>
      </c>
      <c r="K14" s="17"/>
      <c r="L14" s="17"/>
      <c r="M14" s="15"/>
      <c r="N14" s="15"/>
      <c r="O14" s="15"/>
      <c r="P14" s="69"/>
      <c r="Q14" s="68" t="s">
        <v>611</v>
      </c>
      <c r="R14" s="68">
        <v>15</v>
      </c>
      <c r="S14" s="72"/>
      <c r="T14" s="72"/>
      <c r="U14" s="475" t="s">
        <v>611</v>
      </c>
      <c r="V14" s="476">
        <v>15</v>
      </c>
      <c r="W14" s="15"/>
      <c r="X14" s="15" t="s">
        <v>14</v>
      </c>
      <c r="Y14" s="15"/>
      <c r="Z14" s="15"/>
      <c r="AA14" s="15"/>
      <c r="AB14" s="20"/>
      <c r="AC14" s="20"/>
      <c r="AD14" s="20"/>
      <c r="AE14" s="20"/>
      <c r="AF14" s="20"/>
      <c r="AG14" s="20"/>
      <c r="AH14" s="20"/>
      <c r="AI14" s="20"/>
      <c r="AJ14" s="20"/>
      <c r="AK14" s="20"/>
      <c r="AL14" s="510" t="s">
        <v>398</v>
      </c>
      <c r="AP14" s="4" t="s">
        <v>266</v>
      </c>
      <c r="BA14" s="56" t="s">
        <v>364</v>
      </c>
      <c r="BB14" s="27"/>
      <c r="BD14" s="11">
        <v>1.7999999999999999E-2</v>
      </c>
      <c r="BE14" s="11" t="s">
        <v>69</v>
      </c>
      <c r="BF14" s="4">
        <v>94.22</v>
      </c>
      <c r="BG14" s="5"/>
      <c r="BH14" s="10">
        <v>8.3330000000000001E-2</v>
      </c>
      <c r="BI14" s="10">
        <v>8.8999999999999999E-3</v>
      </c>
      <c r="BJ14" s="5">
        <v>23.48</v>
      </c>
      <c r="BL14" s="4" t="s">
        <v>73</v>
      </c>
      <c r="BM14" s="11" t="s">
        <v>51</v>
      </c>
      <c r="BN14" s="10">
        <v>2.4740000000000002</v>
      </c>
      <c r="BP14" s="13">
        <v>1.3300000000000001E-4</v>
      </c>
      <c r="BQ14" s="13">
        <v>4.0000000000000002E-4</v>
      </c>
      <c r="BR14" s="12">
        <v>2.7050000000000001</v>
      </c>
      <c r="BU14" s="4" t="s">
        <v>74</v>
      </c>
      <c r="BV14" s="7">
        <v>88</v>
      </c>
      <c r="BW14" s="7">
        <v>24</v>
      </c>
      <c r="BZ14" s="4" t="s">
        <v>21</v>
      </c>
      <c r="CA14" s="7" t="s">
        <v>2</v>
      </c>
      <c r="CB14" s="7" t="s">
        <v>51</v>
      </c>
      <c r="CC14" s="7">
        <v>7.5499999999999998E-2</v>
      </c>
      <c r="CD14" s="8">
        <v>2.2000000000000002</v>
      </c>
      <c r="CE14" s="7">
        <v>7.6999999999999996E-4</v>
      </c>
      <c r="CF14" s="7">
        <v>4.1E-5</v>
      </c>
      <c r="CG14" s="8">
        <v>2.2320000000000002</v>
      </c>
      <c r="CH14" s="8" t="str">
        <f>Table613[[#This Row],[Fuel Type]]&amp;" ("&amp;MID(Table613[[#This Row],[Units]],4,2)&amp;")"</f>
        <v>Gasoline (L)</v>
      </c>
      <c r="CI14" s="7" t="str">
        <f>Table613[[#This Row],[Transport Mode]]&amp;Table613[[#This Row],[Fuel Type]]&amp;" ("&amp;MID(Table613[[#This Row],[Units]],4,2)&amp;")"</f>
        <v>MotorcycleGasoline (L)</v>
      </c>
      <c r="CJ14" s="6">
        <v>6.1667160000000001</v>
      </c>
      <c r="CX14" s="53"/>
      <c r="CY14" s="52"/>
      <c r="CZ14" s="59"/>
      <c r="DA14" s="62"/>
      <c r="DB14" s="290" t="s">
        <v>142</v>
      </c>
      <c r="DC14" s="291" t="s">
        <v>601</v>
      </c>
      <c r="DD14" s="291">
        <v>18</v>
      </c>
    </row>
    <row r="15" spans="1:108" ht="18" thickBot="1" x14ac:dyDescent="0.3">
      <c r="A15" s="15"/>
      <c r="B15" s="15"/>
      <c r="C15" s="15"/>
      <c r="D15" s="15"/>
      <c r="E15" s="16" t="s">
        <v>189</v>
      </c>
      <c r="F15" s="16" t="s">
        <v>190</v>
      </c>
      <c r="G15" s="16"/>
      <c r="H15" s="15" t="s">
        <v>191</v>
      </c>
      <c r="I15" s="15"/>
      <c r="J15" s="17" t="s">
        <v>192</v>
      </c>
      <c r="K15" s="17"/>
      <c r="L15" s="17"/>
      <c r="M15" s="15"/>
      <c r="N15" s="15"/>
      <c r="O15" s="15"/>
      <c r="P15" s="69"/>
      <c r="Q15" s="69" t="s">
        <v>612</v>
      </c>
      <c r="R15" s="69">
        <v>15</v>
      </c>
      <c r="S15" s="72"/>
      <c r="T15" s="72"/>
      <c r="U15" s="475" t="s">
        <v>612</v>
      </c>
      <c r="V15" s="476">
        <v>15</v>
      </c>
      <c r="W15" s="15"/>
      <c r="X15" s="15" t="s">
        <v>6</v>
      </c>
      <c r="Y15" s="15"/>
      <c r="Z15" s="15"/>
      <c r="AA15" s="15"/>
      <c r="AB15" s="20"/>
      <c r="AC15" s="20"/>
      <c r="AD15" s="20"/>
      <c r="AE15" s="20"/>
      <c r="AF15" s="20"/>
      <c r="AG15" s="20"/>
      <c r="AH15" s="20"/>
      <c r="AI15" s="20"/>
      <c r="AJ15" s="20"/>
      <c r="AK15" s="20"/>
      <c r="AL15" s="510" t="s">
        <v>399</v>
      </c>
      <c r="AP15" s="4" t="s">
        <v>265</v>
      </c>
      <c r="BA15" s="4" t="s">
        <v>71</v>
      </c>
      <c r="BB15" s="27"/>
      <c r="BC15" s="4">
        <v>0.78900000000000003</v>
      </c>
      <c r="BD15" s="11">
        <v>2.342E-2</v>
      </c>
      <c r="BE15" s="11" t="s">
        <v>55</v>
      </c>
      <c r="BF15" s="4">
        <v>64.430000000000007</v>
      </c>
      <c r="BG15" s="5"/>
      <c r="BH15" s="10">
        <f>BH12</f>
        <v>7.7100000000000002E-2</v>
      </c>
      <c r="BI15" s="10">
        <f>BI12</f>
        <v>1.4E-3</v>
      </c>
      <c r="BJ15" s="5">
        <f>BJ12</f>
        <v>65.22</v>
      </c>
      <c r="BL15" s="4" t="s">
        <v>14</v>
      </c>
      <c r="BM15" s="11" t="s">
        <v>49</v>
      </c>
      <c r="BN15" s="10">
        <v>1.9259999999999999</v>
      </c>
      <c r="BP15" s="13">
        <v>3.6999999999999998E-5</v>
      </c>
      <c r="BQ15" s="13">
        <v>3.4999999999999997E-5</v>
      </c>
      <c r="BR15" s="12">
        <v>1.0999999999999999E-2</v>
      </c>
      <c r="BU15" s="4" t="s">
        <v>75</v>
      </c>
      <c r="BV15" s="7">
        <v>463</v>
      </c>
      <c r="BW15" s="7">
        <v>129</v>
      </c>
      <c r="BZ15" s="4" t="s">
        <v>22</v>
      </c>
      <c r="CA15" s="7" t="s">
        <v>2</v>
      </c>
      <c r="CB15" s="7" t="s">
        <v>51</v>
      </c>
      <c r="CC15" s="7">
        <v>7.5499999999999998E-2</v>
      </c>
      <c r="CD15" s="8">
        <v>2.2000000000000002</v>
      </c>
      <c r="CE15" s="7">
        <v>2.7000000000000001E-3</v>
      </c>
      <c r="CF15" s="7">
        <v>5.0000000000000002E-5</v>
      </c>
      <c r="CG15" s="8">
        <v>2.2829999999999999</v>
      </c>
      <c r="CH15" s="8" t="str">
        <f>Table613[[#This Row],[Fuel Type]]&amp;" ("&amp;MID(Table613[[#This Row],[Units]],4,2)&amp;")"</f>
        <v>Gasoline (L)</v>
      </c>
      <c r="CI15" s="7" t="str">
        <f>Table613[[#This Row],[Transport Mode]]&amp;Table613[[#This Row],[Fuel Type]]&amp;" ("&amp;MID(Table613[[#This Row],[Units]],4,2)&amp;")"</f>
        <v>Off-Road (Vehicle/Equipment)Gasoline (L)</v>
      </c>
      <c r="CJ15" s="6">
        <v>6.1667160000000001</v>
      </c>
      <c r="CX15" s="54"/>
      <c r="CY15" s="55"/>
      <c r="CZ15" s="60"/>
      <c r="DA15" s="62"/>
      <c r="DB15" s="290" t="s">
        <v>142</v>
      </c>
      <c r="DC15" s="291" t="s">
        <v>602</v>
      </c>
      <c r="DD15" s="291">
        <v>16</v>
      </c>
    </row>
    <row r="16" spans="1:108" x14ac:dyDescent="0.25">
      <c r="A16" s="15"/>
      <c r="B16" s="15"/>
      <c r="C16" s="15"/>
      <c r="D16" s="15"/>
      <c r="E16" s="16" t="s">
        <v>194</v>
      </c>
      <c r="F16" s="16" t="s">
        <v>195</v>
      </c>
      <c r="G16" s="16"/>
      <c r="H16" s="15" t="s">
        <v>196</v>
      </c>
      <c r="I16" s="15"/>
      <c r="J16" s="17" t="s">
        <v>197</v>
      </c>
      <c r="K16" s="17"/>
      <c r="L16" s="17"/>
      <c r="M16" s="15"/>
      <c r="N16" s="15"/>
      <c r="O16" s="15"/>
      <c r="P16" s="69"/>
      <c r="Q16" s="69" t="s">
        <v>613</v>
      </c>
      <c r="R16" s="69">
        <v>15</v>
      </c>
      <c r="S16" s="72"/>
      <c r="T16" s="72"/>
      <c r="U16" s="475" t="s">
        <v>613</v>
      </c>
      <c r="V16" s="476">
        <v>15</v>
      </c>
      <c r="W16" s="15"/>
      <c r="X16" s="15"/>
      <c r="Y16" s="15"/>
      <c r="Z16" s="15"/>
      <c r="AA16" s="15"/>
      <c r="AB16" s="20"/>
      <c r="AC16" s="20"/>
      <c r="AD16" s="20"/>
      <c r="AE16" s="20"/>
      <c r="AF16" s="20"/>
      <c r="AG16" s="20"/>
      <c r="AH16" s="20"/>
      <c r="AI16" s="20"/>
      <c r="AJ16" s="20"/>
      <c r="AK16" s="20"/>
      <c r="AL16" s="510" t="s">
        <v>646</v>
      </c>
      <c r="AP16" s="4" t="s">
        <v>264</v>
      </c>
      <c r="BA16" s="4" t="s">
        <v>73</v>
      </c>
      <c r="BB16" s="27"/>
      <c r="BD16" s="11">
        <v>3.567E-2</v>
      </c>
      <c r="BE16" s="11" t="s">
        <v>55</v>
      </c>
      <c r="BF16" s="4">
        <v>69.36</v>
      </c>
      <c r="BG16" s="5"/>
      <c r="BH16" s="10">
        <f>BH10</f>
        <v>3.5000000000000001E-3</v>
      </c>
      <c r="BI16" s="10">
        <f>BI10</f>
        <v>1.04E-2</v>
      </c>
      <c r="BJ16" s="5">
        <f>BJ10</f>
        <v>70.62</v>
      </c>
      <c r="BU16" s="4" t="s">
        <v>76</v>
      </c>
      <c r="BV16" s="7">
        <v>790</v>
      </c>
      <c r="BW16" s="7">
        <v>219</v>
      </c>
      <c r="BZ16" s="4" t="s">
        <v>22</v>
      </c>
      <c r="CA16" s="7" t="s">
        <v>0</v>
      </c>
      <c r="CB16" s="7" t="s">
        <v>51</v>
      </c>
      <c r="CC16" s="7">
        <v>9.9000000000000005E-2</v>
      </c>
      <c r="CD16" s="8">
        <v>2.5819999999999999</v>
      </c>
      <c r="CE16" s="7">
        <v>1.4999999999999999E-4</v>
      </c>
      <c r="CF16" s="7">
        <v>1.1000000000000001E-3</v>
      </c>
      <c r="CG16" s="8">
        <v>2.9140000000000001</v>
      </c>
      <c r="CH16" s="8" t="str">
        <f>Table613[[#This Row],[Fuel Type]]&amp;" ("&amp;MID(Table613[[#This Row],[Units]],4,2)&amp;")"</f>
        <v>Diesel (L)</v>
      </c>
      <c r="CI16" s="7" t="str">
        <f>Table613[[#This Row],[Transport Mode]]&amp;Table613[[#This Row],[Fuel Type]]&amp;" ("&amp;MID(Table613[[#This Row],[Units]],4,2)&amp;")"</f>
        <v>Off-Road (Vehicle/Equipment)Diesel (L)</v>
      </c>
      <c r="CJ16" s="6">
        <v>6.1667160000000001</v>
      </c>
      <c r="DA16" s="65"/>
      <c r="DB16" s="290" t="s">
        <v>142</v>
      </c>
      <c r="DC16" s="50" t="s">
        <v>603</v>
      </c>
      <c r="DD16" s="51">
        <v>15</v>
      </c>
    </row>
    <row r="17" spans="1:108" ht="17.25" x14ac:dyDescent="0.25">
      <c r="A17" s="15"/>
      <c r="B17" s="15"/>
      <c r="C17" s="15"/>
      <c r="D17" s="15"/>
      <c r="E17" s="16" t="s">
        <v>6</v>
      </c>
      <c r="F17" s="16" t="s">
        <v>199</v>
      </c>
      <c r="G17" s="16"/>
      <c r="H17" s="15" t="s">
        <v>200</v>
      </c>
      <c r="I17" s="15"/>
      <c r="J17" s="17" t="s">
        <v>201</v>
      </c>
      <c r="K17" s="17"/>
      <c r="L17" s="17"/>
      <c r="M17" s="15"/>
      <c r="N17" s="15"/>
      <c r="O17" s="15"/>
      <c r="P17" s="69"/>
      <c r="Q17" s="68" t="s">
        <v>614</v>
      </c>
      <c r="R17" s="68">
        <v>15</v>
      </c>
      <c r="S17" s="72"/>
      <c r="T17" s="72"/>
      <c r="U17" s="475" t="s">
        <v>614</v>
      </c>
      <c r="V17" s="476">
        <v>15</v>
      </c>
      <c r="W17" s="15"/>
      <c r="X17" s="15"/>
      <c r="Y17" s="15"/>
      <c r="Z17" s="15"/>
      <c r="AA17" s="15"/>
      <c r="AB17" s="20"/>
      <c r="AC17" s="20"/>
      <c r="AD17" s="20"/>
      <c r="AE17" s="20"/>
      <c r="AF17" s="20"/>
      <c r="AG17" s="20"/>
      <c r="AH17" s="20"/>
      <c r="AI17" s="20"/>
      <c r="AJ17" s="20"/>
      <c r="AK17" s="20"/>
      <c r="AL17" s="510" t="s">
        <v>647</v>
      </c>
      <c r="AP17" s="4" t="s">
        <v>263</v>
      </c>
      <c r="BA17" s="4" t="s">
        <v>14</v>
      </c>
      <c r="BB17" s="27"/>
      <c r="BD17" s="11">
        <v>3.8850000000000003E-2</v>
      </c>
      <c r="BE17" s="11" t="s">
        <v>52</v>
      </c>
      <c r="BF17" s="4">
        <v>49.58</v>
      </c>
      <c r="BG17" s="5"/>
      <c r="BH17" s="10">
        <v>1E-3</v>
      </c>
      <c r="BI17" s="10">
        <v>8.9999999999999998E-4</v>
      </c>
      <c r="BJ17" s="5">
        <v>0.28999999999999998</v>
      </c>
      <c r="BU17" s="4" t="s">
        <v>77</v>
      </c>
      <c r="BV17" s="7">
        <v>549</v>
      </c>
      <c r="BW17" s="7">
        <v>153</v>
      </c>
      <c r="BZ17" s="4" t="s">
        <v>22</v>
      </c>
      <c r="CA17" s="7" t="s">
        <v>1</v>
      </c>
      <c r="CB17" s="7" t="s">
        <v>60</v>
      </c>
      <c r="CC17" s="7"/>
      <c r="CD17" s="8">
        <v>2.738</v>
      </c>
      <c r="CE17" s="7">
        <v>1.2999999999999999E-2</v>
      </c>
      <c r="CF17" s="7">
        <v>8.6000000000000003E-5</v>
      </c>
      <c r="CG17" s="8">
        <v>3.089</v>
      </c>
      <c r="CH17" s="8" t="str">
        <f>Table613[[#This Row],[Fuel Type]]&amp;" ("&amp;MID(Table613[[#This Row],[Units]],4,2)&amp;")"</f>
        <v>Natural Gas (kg)</v>
      </c>
      <c r="CI17" s="7" t="str">
        <f>Table613[[#This Row],[Transport Mode]]&amp;Table613[[#This Row],[Fuel Type]]&amp;" ("&amp;MID(Table613[[#This Row],[Units]],4,2)&amp;")"</f>
        <v>Off-Road (Vehicle/Equipment)Natural Gas (kg)</v>
      </c>
      <c r="CJ17" s="6">
        <v>6.1667160000000001</v>
      </c>
      <c r="DA17" s="65"/>
      <c r="DB17" s="61" t="s">
        <v>142</v>
      </c>
      <c r="DC17" s="50" t="s">
        <v>604</v>
      </c>
      <c r="DD17" s="51">
        <v>20</v>
      </c>
    </row>
    <row r="18" spans="1:108" x14ac:dyDescent="0.25">
      <c r="A18" s="15"/>
      <c r="B18" s="15"/>
      <c r="C18" s="15"/>
      <c r="D18" s="15"/>
      <c r="E18" s="16" t="s">
        <v>134</v>
      </c>
      <c r="F18" s="16"/>
      <c r="G18" s="16"/>
      <c r="H18" s="15" t="s">
        <v>202</v>
      </c>
      <c r="I18" s="15"/>
      <c r="J18" s="17" t="s">
        <v>203</v>
      </c>
      <c r="K18" s="17"/>
      <c r="L18" s="17"/>
      <c r="M18" s="15"/>
      <c r="N18" s="15"/>
      <c r="O18" s="15"/>
      <c r="P18" s="69"/>
      <c r="Q18" s="68" t="s">
        <v>615</v>
      </c>
      <c r="R18" s="69">
        <v>15</v>
      </c>
      <c r="S18" s="72"/>
      <c r="T18" s="72"/>
      <c r="U18" s="475" t="s">
        <v>615</v>
      </c>
      <c r="V18" s="476">
        <v>15</v>
      </c>
      <c r="W18" s="15"/>
      <c r="X18" s="15"/>
      <c r="Y18" s="15"/>
      <c r="Z18" s="15"/>
      <c r="AA18" s="15"/>
      <c r="AB18" s="20"/>
      <c r="AC18" s="20"/>
      <c r="AD18" s="20"/>
      <c r="AE18" s="20"/>
      <c r="AF18" s="20"/>
      <c r="AG18" s="20"/>
      <c r="AH18" s="20"/>
      <c r="AI18" s="20"/>
      <c r="AJ18" s="20"/>
      <c r="AK18" s="20"/>
      <c r="AL18" s="510" t="s">
        <v>400</v>
      </c>
      <c r="AP18" s="4" t="s">
        <v>262</v>
      </c>
      <c r="BU18" s="4" t="s">
        <v>78</v>
      </c>
      <c r="BV18" s="7">
        <v>732</v>
      </c>
      <c r="BW18" s="7">
        <v>203</v>
      </c>
      <c r="BZ18" s="4" t="s">
        <v>24</v>
      </c>
      <c r="CA18" s="7" t="s">
        <v>2</v>
      </c>
      <c r="CB18" s="7" t="s">
        <v>51</v>
      </c>
      <c r="CC18" s="7">
        <v>7.5499999999999998E-2</v>
      </c>
      <c r="CD18" s="8">
        <v>2.2000000000000002</v>
      </c>
      <c r="CE18" s="7">
        <v>1.2999999999999999E-3</v>
      </c>
      <c r="CF18" s="7">
        <v>6.6000000000000005E-5</v>
      </c>
      <c r="CG18" s="8">
        <v>2.2519999999999998</v>
      </c>
      <c r="CH18" s="8" t="str">
        <f>Table613[[#This Row],[Fuel Type]]&amp;" ("&amp;MID(Table613[[#This Row],[Units]],4,2)&amp;")"</f>
        <v>Gasoline (L)</v>
      </c>
      <c r="CI18" s="7" t="str">
        <f>Table613[[#This Row],[Transport Mode]]&amp;Table613[[#This Row],[Fuel Type]]&amp;" ("&amp;MID(Table613[[#This Row],[Units]],4,2)&amp;")"</f>
        <v>MarineGasoline (L)</v>
      </c>
      <c r="CJ18" s="6">
        <v>9.7222230000000014</v>
      </c>
      <c r="DA18" s="65"/>
      <c r="DB18" s="364" t="s">
        <v>142</v>
      </c>
      <c r="DC18" s="50" t="s">
        <v>605</v>
      </c>
      <c r="DD18" s="51">
        <v>15</v>
      </c>
    </row>
    <row r="19" spans="1:108" x14ac:dyDescent="0.25">
      <c r="A19" s="15"/>
      <c r="B19" s="15"/>
      <c r="C19" s="15"/>
      <c r="D19" s="15"/>
      <c r="E19" s="16" t="s">
        <v>110</v>
      </c>
      <c r="F19" s="16"/>
      <c r="G19" s="16"/>
      <c r="H19" s="15" t="s">
        <v>204</v>
      </c>
      <c r="I19" s="15"/>
      <c r="J19" s="17" t="s">
        <v>205</v>
      </c>
      <c r="K19" s="17"/>
      <c r="L19" s="17"/>
      <c r="M19" s="15"/>
      <c r="N19" s="20"/>
      <c r="O19" s="15"/>
      <c r="P19" s="69"/>
      <c r="Q19" s="68" t="s">
        <v>616</v>
      </c>
      <c r="R19" s="69">
        <v>15</v>
      </c>
      <c r="S19" s="72"/>
      <c r="T19" s="72"/>
      <c r="U19" s="475" t="s">
        <v>616</v>
      </c>
      <c r="V19" s="476">
        <v>15</v>
      </c>
      <c r="W19" s="15"/>
      <c r="X19" s="15"/>
      <c r="Y19" s="15"/>
      <c r="Z19" s="15"/>
      <c r="AA19" s="15"/>
      <c r="AB19" s="20"/>
      <c r="AC19" s="20"/>
      <c r="AD19" s="20"/>
      <c r="AE19" s="20"/>
      <c r="AF19" s="20"/>
      <c r="AG19" s="20"/>
      <c r="AH19" s="20"/>
      <c r="AI19" s="20"/>
      <c r="AJ19" s="20"/>
      <c r="AK19" s="20"/>
      <c r="AL19" s="510" t="s">
        <v>648</v>
      </c>
      <c r="AP19" s="4" t="s">
        <v>261</v>
      </c>
      <c r="BJ19" s="9"/>
      <c r="BU19" s="4" t="s">
        <v>79</v>
      </c>
      <c r="BV19" s="7">
        <v>778</v>
      </c>
      <c r="BW19" s="7">
        <v>216</v>
      </c>
      <c r="BZ19" s="4" t="s">
        <v>24</v>
      </c>
      <c r="CA19" s="7" t="s">
        <v>0</v>
      </c>
      <c r="CB19" s="7" t="s">
        <v>51</v>
      </c>
      <c r="CC19" s="7">
        <v>9.9000000000000005E-2</v>
      </c>
      <c r="CD19" s="8">
        <v>2.5819999999999999</v>
      </c>
      <c r="CE19" s="7">
        <v>1.4999999999999999E-4</v>
      </c>
      <c r="CF19" s="7">
        <v>1.1000000000000001E-3</v>
      </c>
      <c r="CG19" s="8">
        <v>2.9140000000000001</v>
      </c>
      <c r="CH19" s="8" t="str">
        <f>Table613[[#This Row],[Fuel Type]]&amp;" ("&amp;MID(Table613[[#This Row],[Units]],4,2)&amp;")"</f>
        <v>Diesel (L)</v>
      </c>
      <c r="CI19" s="7" t="str">
        <f>Table613[[#This Row],[Transport Mode]]&amp;Table613[[#This Row],[Fuel Type]]&amp;" ("&amp;MID(Table613[[#This Row],[Units]],4,2)&amp;")"</f>
        <v>MarineDiesel (L)</v>
      </c>
      <c r="CJ19" s="6">
        <v>10.638889740000002</v>
      </c>
      <c r="DA19" s="65"/>
      <c r="DB19" s="62" t="s">
        <v>142</v>
      </c>
      <c r="DC19" s="50" t="s">
        <v>606</v>
      </c>
      <c r="DD19" s="51">
        <v>15</v>
      </c>
    </row>
    <row r="20" spans="1:108" x14ac:dyDescent="0.25">
      <c r="A20" s="15"/>
      <c r="B20" s="15"/>
      <c r="C20" s="15"/>
      <c r="D20" s="15"/>
      <c r="E20" s="16" t="s">
        <v>190</v>
      </c>
      <c r="F20" s="16"/>
      <c r="G20" s="16"/>
      <c r="H20" s="15" t="s">
        <v>6</v>
      </c>
      <c r="I20" s="15"/>
      <c r="J20" s="17" t="s">
        <v>132</v>
      </c>
      <c r="K20" s="17"/>
      <c r="L20" s="17"/>
      <c r="M20" s="15"/>
      <c r="N20" s="15"/>
      <c r="O20" s="15"/>
      <c r="P20" s="69"/>
      <c r="Q20" s="69" t="s">
        <v>617</v>
      </c>
      <c r="R20" s="69">
        <v>22</v>
      </c>
      <c r="S20" s="72"/>
      <c r="T20" s="72"/>
      <c r="U20" s="475" t="s">
        <v>617</v>
      </c>
      <c r="V20" s="476">
        <v>22</v>
      </c>
      <c r="W20" s="22"/>
      <c r="X20" s="15"/>
      <c r="Y20" s="15"/>
      <c r="Z20" s="15"/>
      <c r="AA20" s="15"/>
      <c r="AB20" s="20"/>
      <c r="AC20" s="20"/>
      <c r="AD20" s="20"/>
      <c r="AE20" s="20"/>
      <c r="AF20" s="20"/>
      <c r="AG20" s="20"/>
      <c r="AH20" s="20"/>
      <c r="AI20" s="20"/>
      <c r="AJ20" s="20"/>
      <c r="AK20" s="20"/>
      <c r="AL20" s="510" t="s">
        <v>649</v>
      </c>
      <c r="AP20" s="4" t="s">
        <v>260</v>
      </c>
      <c r="BZ20" s="4" t="s">
        <v>25</v>
      </c>
      <c r="CA20" s="7" t="s">
        <v>2</v>
      </c>
      <c r="CB20" s="7" t="s">
        <v>51</v>
      </c>
      <c r="CC20" s="7"/>
      <c r="CD20" s="8">
        <v>2.3650000000000002</v>
      </c>
      <c r="CE20" s="7">
        <v>2.2000000000000001E-3</v>
      </c>
      <c r="CF20" s="7">
        <v>2.3000000000000001E-4</v>
      </c>
      <c r="CG20" s="8">
        <v>2.4889999999999999</v>
      </c>
      <c r="CH20" s="8" t="str">
        <f>Table613[[#This Row],[Fuel Type]]&amp;" ("&amp;MID(Table613[[#This Row],[Units]],4,2)&amp;")"</f>
        <v>Gasoline (L)</v>
      </c>
      <c r="CI20" s="7" t="str">
        <f>Table613[[#This Row],[Transport Mode]]&amp;Table613[[#This Row],[Fuel Type]]&amp;" ("&amp;MID(Table613[[#This Row],[Units]],4,2)&amp;")"</f>
        <v>AviationGasoline (L)</v>
      </c>
      <c r="CJ20" s="6">
        <v>9.7222230000000014</v>
      </c>
      <c r="DA20" s="65"/>
      <c r="DB20" s="62" t="s">
        <v>142</v>
      </c>
      <c r="DC20" s="50" t="s">
        <v>607</v>
      </c>
      <c r="DD20" s="51">
        <v>15</v>
      </c>
    </row>
    <row r="21" spans="1:108" x14ac:dyDescent="0.25">
      <c r="A21" s="15"/>
      <c r="B21" s="15"/>
      <c r="C21" s="15"/>
      <c r="D21" s="15"/>
      <c r="E21" s="16"/>
      <c r="F21" s="16"/>
      <c r="G21" s="16"/>
      <c r="H21" s="15"/>
      <c r="I21" s="15"/>
      <c r="J21" s="17" t="s">
        <v>206</v>
      </c>
      <c r="K21" s="17"/>
      <c r="L21" s="17"/>
      <c r="M21" s="15"/>
      <c r="N21" s="15"/>
      <c r="O21" s="15"/>
      <c r="P21" s="69"/>
      <c r="Q21" s="69" t="s">
        <v>618</v>
      </c>
      <c r="R21" s="69">
        <v>15</v>
      </c>
      <c r="S21" s="72"/>
      <c r="T21" s="72"/>
      <c r="U21" s="475" t="s">
        <v>618</v>
      </c>
      <c r="V21" s="476">
        <v>15</v>
      </c>
      <c r="W21" s="23"/>
      <c r="X21" s="15"/>
      <c r="Y21" s="18"/>
      <c r="Z21" s="15"/>
      <c r="AA21" s="15"/>
      <c r="AB21" s="20"/>
      <c r="AC21" s="20"/>
      <c r="AD21" s="20"/>
      <c r="AE21" s="20"/>
      <c r="AF21" s="20"/>
      <c r="AG21" s="20"/>
      <c r="AH21" s="20"/>
      <c r="AI21" s="20"/>
      <c r="AJ21" s="20"/>
      <c r="AK21" s="20"/>
      <c r="AL21" s="510" t="s">
        <v>401</v>
      </c>
      <c r="AP21" s="4" t="s">
        <v>259</v>
      </c>
      <c r="BZ21" s="4" t="s">
        <v>25</v>
      </c>
      <c r="CA21" s="7" t="s">
        <v>80</v>
      </c>
      <c r="CB21" s="7" t="s">
        <v>51</v>
      </c>
      <c r="CC21" s="7"/>
      <c r="CD21" s="8">
        <v>2.56</v>
      </c>
      <c r="CE21" s="7">
        <v>2.9E-5</v>
      </c>
      <c r="CF21" s="7">
        <v>7.1000000000000005E-5</v>
      </c>
      <c r="CG21" s="8">
        <v>2.5819999999999999</v>
      </c>
      <c r="CH21" s="8" t="str">
        <f>Table613[[#This Row],[Fuel Type]]&amp;" ("&amp;MID(Table613[[#This Row],[Units]],4,2)&amp;")"</f>
        <v>Turbo Fuel (L)</v>
      </c>
      <c r="CI21" s="7" t="str">
        <f>Table613[[#This Row],[Transport Mode]]&amp;Table613[[#This Row],[Fuel Type]]&amp;" ("&amp;MID(Table613[[#This Row],[Units]],4,2)&amp;")"</f>
        <v>AviationTurbo Fuel (L)</v>
      </c>
      <c r="CJ21" s="6">
        <v>9.4445200000000007</v>
      </c>
      <c r="DA21" s="65"/>
      <c r="DB21" s="57" t="s">
        <v>142</v>
      </c>
      <c r="DC21" s="50" t="s">
        <v>608</v>
      </c>
      <c r="DD21" s="51">
        <v>22</v>
      </c>
    </row>
    <row r="22" spans="1:108" x14ac:dyDescent="0.25">
      <c r="A22" s="15"/>
      <c r="B22" s="15"/>
      <c r="C22" s="15"/>
      <c r="D22" s="15"/>
      <c r="E22" s="16"/>
      <c r="F22" s="16"/>
      <c r="G22" s="16"/>
      <c r="H22" s="15"/>
      <c r="I22" s="15"/>
      <c r="J22" s="17" t="s">
        <v>207</v>
      </c>
      <c r="K22" s="17"/>
      <c r="L22" s="17"/>
      <c r="M22" s="15"/>
      <c r="N22" s="15"/>
      <c r="O22" s="15"/>
      <c r="P22" s="69"/>
      <c r="Q22" s="68" t="s">
        <v>637</v>
      </c>
      <c r="R22" s="69">
        <v>18</v>
      </c>
      <c r="S22" s="72"/>
      <c r="T22" s="72"/>
      <c r="U22" s="475" t="s">
        <v>619</v>
      </c>
      <c r="V22" s="476">
        <v>15</v>
      </c>
      <c r="W22" s="23"/>
      <c r="X22" s="15"/>
      <c r="Y22" s="15"/>
      <c r="Z22" s="15"/>
      <c r="AA22" s="15"/>
      <c r="AB22" s="20"/>
      <c r="AC22" s="20"/>
      <c r="AD22" s="20"/>
      <c r="AE22" s="20"/>
      <c r="AF22" s="20"/>
      <c r="AG22" s="20"/>
      <c r="AH22" s="20"/>
      <c r="AI22" s="20"/>
      <c r="AJ22" s="20"/>
      <c r="AK22" s="20"/>
      <c r="AL22" s="510" t="s">
        <v>402</v>
      </c>
      <c r="AP22" s="4" t="s">
        <v>258</v>
      </c>
      <c r="BZ22" s="4" t="s">
        <v>27</v>
      </c>
      <c r="CA22" s="7" t="s">
        <v>81</v>
      </c>
      <c r="CB22" s="7" t="s">
        <v>51</v>
      </c>
      <c r="CC22" s="7">
        <v>2.4740000000000002</v>
      </c>
      <c r="CD22" s="8">
        <v>2.5819999999999999</v>
      </c>
      <c r="CE22" s="7">
        <v>6.7999999999999999E-5</v>
      </c>
      <c r="CF22" s="7">
        <v>6.6000000000000005E-5</v>
      </c>
      <c r="CG22" s="8">
        <v>2.9140000000000001</v>
      </c>
      <c r="CH22" s="8" t="str">
        <f>Table613[[#This Row],[Fuel Type]]&amp;" ("&amp;MID(Table613[[#This Row],[Units]],4,2)&amp;")"</f>
        <v>Biodiesel (L)</v>
      </c>
      <c r="CI22" s="7" t="str">
        <f>Table613[[#This Row],[Transport Mode]]&amp;Table613[[#This Row],[Fuel Type]]&amp;" ("&amp;MID(Table613[[#This Row],[Units]],4,2)&amp;")"</f>
        <v>VariousBiodiesel (L)</v>
      </c>
      <c r="CJ22" s="6">
        <v>9.9083341259999997</v>
      </c>
      <c r="DA22" s="65"/>
      <c r="DB22" s="62" t="s">
        <v>142</v>
      </c>
      <c r="DC22" s="50" t="s">
        <v>609</v>
      </c>
      <c r="DD22" s="51">
        <v>15</v>
      </c>
    </row>
    <row r="23" spans="1:108" x14ac:dyDescent="0.25">
      <c r="A23" s="15"/>
      <c r="B23" s="15"/>
      <c r="C23" s="15"/>
      <c r="D23" s="15"/>
      <c r="E23" s="15"/>
      <c r="F23" s="15"/>
      <c r="G23" s="15"/>
      <c r="H23" s="15"/>
      <c r="I23" s="15"/>
      <c r="J23" s="17" t="s">
        <v>208</v>
      </c>
      <c r="K23" s="17"/>
      <c r="L23" s="17"/>
      <c r="M23" s="15"/>
      <c r="N23" s="15"/>
      <c r="O23" s="15"/>
      <c r="P23" s="21"/>
      <c r="Q23" s="21"/>
      <c r="R23" s="21"/>
      <c r="S23" s="21"/>
      <c r="T23" s="21"/>
      <c r="U23" s="477" t="s">
        <v>620</v>
      </c>
      <c r="V23" s="478">
        <v>15</v>
      </c>
      <c r="W23" s="23"/>
      <c r="X23" s="15"/>
      <c r="Y23" s="15"/>
      <c r="Z23" s="15"/>
      <c r="AA23" s="15"/>
      <c r="AB23" s="20"/>
      <c r="AC23" s="20"/>
      <c r="AD23" s="20"/>
      <c r="AE23" s="20"/>
      <c r="AF23" s="20"/>
      <c r="AG23" s="20"/>
      <c r="AH23" s="20"/>
      <c r="AI23" s="20"/>
      <c r="AJ23" s="20"/>
      <c r="AK23" s="20"/>
      <c r="AL23" s="510" t="s">
        <v>650</v>
      </c>
      <c r="AP23" s="4" t="s">
        <v>257</v>
      </c>
      <c r="BZ23" s="4" t="s">
        <v>27</v>
      </c>
      <c r="CA23" s="7" t="s">
        <v>82</v>
      </c>
      <c r="CB23" s="7" t="s">
        <v>51</v>
      </c>
      <c r="CC23" s="7">
        <v>1.5089999999999999</v>
      </c>
      <c r="CD23" s="8">
        <v>2.3650000000000002</v>
      </c>
      <c r="CE23" s="7">
        <v>2.2000000000000001E-3</v>
      </c>
      <c r="CF23" s="7">
        <v>2.3000000000000001E-4</v>
      </c>
      <c r="CG23" s="8">
        <v>2.4889999999999999</v>
      </c>
      <c r="CH23" s="8" t="str">
        <f>Table613[[#This Row],[Fuel Type]]&amp;" ("&amp;MID(Table613[[#This Row],[Units]],4,2)&amp;")"</f>
        <v>Ethanol (L)</v>
      </c>
      <c r="CI23" s="7" t="str">
        <f>Table613[[#This Row],[Transport Mode]]&amp;Table613[[#This Row],[Fuel Type]]&amp;" ("&amp;MID(Table613[[#This Row],[Units]],4,2)&amp;")"</f>
        <v>VariousEthanol (L)</v>
      </c>
      <c r="CJ23" s="6">
        <v>6.5055560760000004</v>
      </c>
      <c r="DA23" s="65"/>
      <c r="DB23" s="62" t="s">
        <v>142</v>
      </c>
      <c r="DC23" s="50" t="s">
        <v>610</v>
      </c>
      <c r="DD23" s="51">
        <v>15</v>
      </c>
    </row>
    <row r="24" spans="1:108" x14ac:dyDescent="0.25">
      <c r="A24" s="15"/>
      <c r="B24" s="15"/>
      <c r="C24" s="15"/>
      <c r="D24" s="15"/>
      <c r="E24" s="15"/>
      <c r="F24" s="15"/>
      <c r="G24" s="15"/>
      <c r="H24" s="15"/>
      <c r="I24" s="15"/>
      <c r="J24" s="17" t="s">
        <v>6</v>
      </c>
      <c r="K24" s="17"/>
      <c r="L24" s="17"/>
      <c r="M24" s="15"/>
      <c r="N24" s="15"/>
      <c r="O24" s="15"/>
      <c r="P24" s="21"/>
      <c r="Q24" s="21"/>
      <c r="R24" s="21"/>
      <c r="S24" s="21"/>
      <c r="T24" s="21"/>
      <c r="U24" s="477" t="s">
        <v>621</v>
      </c>
      <c r="V24" s="478">
        <v>15</v>
      </c>
      <c r="W24" s="23"/>
      <c r="X24" s="15"/>
      <c r="Y24" s="15"/>
      <c r="Z24" s="15"/>
      <c r="AA24" s="15"/>
      <c r="AB24" s="20"/>
      <c r="AC24" s="20"/>
      <c r="AD24" s="20"/>
      <c r="AE24" s="20"/>
      <c r="AF24" s="20"/>
      <c r="AG24" s="20"/>
      <c r="AH24" s="20"/>
      <c r="AI24" s="20"/>
      <c r="AJ24" s="20"/>
      <c r="AK24" s="20"/>
      <c r="AL24" s="510" t="s">
        <v>651</v>
      </c>
      <c r="AP24" s="4" t="s">
        <v>256</v>
      </c>
      <c r="DB24" s="62" t="s">
        <v>142</v>
      </c>
      <c r="DC24" s="66" t="s">
        <v>611</v>
      </c>
      <c r="DD24" s="67">
        <v>15</v>
      </c>
    </row>
    <row r="25" spans="1:108" x14ac:dyDescent="0.25">
      <c r="A25" s="15"/>
      <c r="B25" s="15"/>
      <c r="C25" s="15"/>
      <c r="D25" s="15"/>
      <c r="E25" s="15"/>
      <c r="F25" s="15"/>
      <c r="G25" s="15"/>
      <c r="H25" s="15"/>
      <c r="I25" s="15"/>
      <c r="J25" s="17"/>
      <c r="K25" s="17"/>
      <c r="L25" s="17"/>
      <c r="M25" s="15"/>
      <c r="N25" s="15"/>
      <c r="O25" s="15"/>
      <c r="P25" s="21"/>
      <c r="Q25" s="21"/>
      <c r="R25" s="21"/>
      <c r="S25" s="21"/>
      <c r="T25" s="21"/>
      <c r="U25" s="477" t="s">
        <v>622</v>
      </c>
      <c r="V25" s="478">
        <v>20</v>
      </c>
      <c r="W25" s="23"/>
      <c r="X25" s="15"/>
      <c r="Y25" s="15"/>
      <c r="Z25" s="15"/>
      <c r="AA25" s="15"/>
      <c r="AB25" s="20"/>
      <c r="AC25" s="20"/>
      <c r="AD25" s="20"/>
      <c r="AE25" s="20"/>
      <c r="AF25" s="20"/>
      <c r="AG25" s="20"/>
      <c r="AH25" s="20"/>
      <c r="AI25" s="20"/>
      <c r="AJ25" s="20"/>
      <c r="AK25" s="20"/>
      <c r="AL25" s="510" t="s">
        <v>403</v>
      </c>
      <c r="AP25" s="4" t="s">
        <v>255</v>
      </c>
      <c r="DB25" s="62" t="s">
        <v>142</v>
      </c>
      <c r="DC25" s="362" t="s">
        <v>612</v>
      </c>
      <c r="DD25" s="51">
        <v>15</v>
      </c>
    </row>
    <row r="26" spans="1:108" x14ac:dyDescent="0.25">
      <c r="A26" s="15"/>
      <c r="B26" s="15"/>
      <c r="C26" s="15"/>
      <c r="D26" s="15"/>
      <c r="E26" s="15"/>
      <c r="F26" s="15"/>
      <c r="G26" s="15"/>
      <c r="H26" s="15"/>
      <c r="I26" s="15"/>
      <c r="J26" s="17"/>
      <c r="K26" s="17"/>
      <c r="L26" s="17"/>
      <c r="M26" s="15"/>
      <c r="N26" s="15"/>
      <c r="O26" s="15"/>
      <c r="P26" s="21"/>
      <c r="Q26" s="21"/>
      <c r="R26" s="21"/>
      <c r="S26" s="21"/>
      <c r="T26" s="21"/>
      <c r="U26" s="477" t="s">
        <v>623</v>
      </c>
      <c r="V26" s="478">
        <v>15</v>
      </c>
      <c r="W26" s="23"/>
      <c r="X26" s="15"/>
      <c r="Y26" s="15"/>
      <c r="Z26" s="15"/>
      <c r="AA26" s="15"/>
      <c r="AB26" s="20"/>
      <c r="AC26" s="20"/>
      <c r="AD26" s="20"/>
      <c r="AE26" s="20"/>
      <c r="AF26" s="20"/>
      <c r="AG26" s="20"/>
      <c r="AH26" s="20"/>
      <c r="AI26" s="20"/>
      <c r="AJ26" s="20"/>
      <c r="AK26" s="20"/>
      <c r="AL26" s="510" t="s">
        <v>652</v>
      </c>
      <c r="AP26" s="4" t="s">
        <v>254</v>
      </c>
      <c r="DB26" s="62" t="s">
        <v>142</v>
      </c>
      <c r="DC26" s="479" t="s">
        <v>613</v>
      </c>
      <c r="DD26" s="480">
        <v>15</v>
      </c>
    </row>
    <row r="27" spans="1:108" x14ac:dyDescent="0.25">
      <c r="A27" s="15"/>
      <c r="B27" s="15"/>
      <c r="C27" s="15"/>
      <c r="D27" s="15"/>
      <c r="E27" s="15"/>
      <c r="F27" s="15"/>
      <c r="G27" s="15"/>
      <c r="H27" s="15"/>
      <c r="I27" s="15"/>
      <c r="J27" s="17"/>
      <c r="K27" s="17"/>
      <c r="L27" s="17"/>
      <c r="M27" s="15"/>
      <c r="N27" s="15"/>
      <c r="O27" s="15"/>
      <c r="P27" s="21"/>
      <c r="Q27" s="21"/>
      <c r="R27" s="21"/>
      <c r="S27" s="21"/>
      <c r="T27" s="21"/>
      <c r="U27" s="477" t="s">
        <v>624</v>
      </c>
      <c r="V27" s="478">
        <v>15</v>
      </c>
      <c r="W27" s="23"/>
      <c r="X27" s="15"/>
      <c r="Y27" s="15"/>
      <c r="Z27" s="15"/>
      <c r="AA27" s="15"/>
      <c r="AB27" s="20"/>
      <c r="AC27" s="20"/>
      <c r="AD27" s="20"/>
      <c r="AE27" s="20"/>
      <c r="AF27" s="20"/>
      <c r="AG27" s="20"/>
      <c r="AH27" s="20"/>
      <c r="AI27" s="20"/>
      <c r="AJ27" s="20"/>
      <c r="AK27" s="20"/>
      <c r="AL27" s="510" t="s">
        <v>653</v>
      </c>
      <c r="AP27" s="4" t="s">
        <v>253</v>
      </c>
      <c r="DB27" s="62" t="s">
        <v>142</v>
      </c>
      <c r="DC27" s="503" t="s">
        <v>614</v>
      </c>
      <c r="DD27" s="51">
        <v>15</v>
      </c>
    </row>
    <row r="28" spans="1:108" x14ac:dyDescent="0.25">
      <c r="A28" s="15"/>
      <c r="B28" s="15"/>
      <c r="C28" s="15"/>
      <c r="D28" s="15"/>
      <c r="E28" s="15"/>
      <c r="F28" s="15"/>
      <c r="G28" s="15"/>
      <c r="H28" s="15"/>
      <c r="I28" s="15"/>
      <c r="J28" s="17"/>
      <c r="K28" s="17"/>
      <c r="L28" s="17"/>
      <c r="M28" s="15"/>
      <c r="N28" s="15"/>
      <c r="O28" s="15"/>
      <c r="P28" s="21"/>
      <c r="Q28" s="74"/>
      <c r="R28" s="21"/>
      <c r="S28" s="21"/>
      <c r="T28" s="21"/>
      <c r="U28" s="477" t="s">
        <v>625</v>
      </c>
      <c r="V28" s="478">
        <v>22</v>
      </c>
      <c r="W28" s="23"/>
      <c r="X28" s="15"/>
      <c r="Y28" s="15"/>
      <c r="Z28" s="15"/>
      <c r="AA28" s="15"/>
      <c r="AB28" s="20"/>
      <c r="AC28" s="20"/>
      <c r="AD28" s="20"/>
      <c r="AE28" s="20"/>
      <c r="AF28" s="20"/>
      <c r="AG28" s="20"/>
      <c r="AH28" s="20"/>
      <c r="AI28" s="20"/>
      <c r="AJ28" s="20"/>
      <c r="AK28" s="20"/>
      <c r="AL28" s="510" t="s">
        <v>654</v>
      </c>
      <c r="AP28" s="4" t="s">
        <v>252</v>
      </c>
      <c r="DB28" s="62" t="s">
        <v>142</v>
      </c>
      <c r="DC28" s="503" t="s">
        <v>615</v>
      </c>
      <c r="DD28" s="51">
        <v>15</v>
      </c>
    </row>
    <row r="29" spans="1:108" x14ac:dyDescent="0.25">
      <c r="A29" s="15"/>
      <c r="B29" s="15"/>
      <c r="C29" s="15"/>
      <c r="D29" s="15"/>
      <c r="E29" s="15"/>
      <c r="F29" s="15"/>
      <c r="G29" s="15"/>
      <c r="H29" s="15"/>
      <c r="I29" s="15"/>
      <c r="J29" s="17"/>
      <c r="K29" s="17"/>
      <c r="L29" s="17"/>
      <c r="M29" s="15"/>
      <c r="N29" s="15"/>
      <c r="O29" s="15"/>
      <c r="P29" s="21"/>
      <c r="Q29" s="504" t="s">
        <v>636</v>
      </c>
      <c r="R29" s="504"/>
      <c r="S29" s="21"/>
      <c r="T29" s="21"/>
      <c r="U29" s="477" t="s">
        <v>626</v>
      </c>
      <c r="V29" s="478">
        <v>15</v>
      </c>
      <c r="W29" s="23"/>
      <c r="X29" s="15"/>
      <c r="Y29" s="15"/>
      <c r="Z29" s="15"/>
      <c r="AA29" s="15"/>
      <c r="AB29" s="20"/>
      <c r="AC29" s="20"/>
      <c r="AD29" s="20"/>
      <c r="AE29" s="20"/>
      <c r="AF29" s="20"/>
      <c r="AG29" s="20"/>
      <c r="AH29" s="20"/>
      <c r="AI29" s="20"/>
      <c r="AJ29" s="20"/>
      <c r="AK29" s="20"/>
      <c r="AL29" s="510" t="s">
        <v>404</v>
      </c>
      <c r="AP29" s="4" t="s">
        <v>251</v>
      </c>
      <c r="DB29" s="62" t="s">
        <v>142</v>
      </c>
      <c r="DC29" s="503" t="s">
        <v>616</v>
      </c>
      <c r="DD29" s="51">
        <v>15</v>
      </c>
    </row>
    <row r="30" spans="1:108" x14ac:dyDescent="0.25">
      <c r="A30" s="15"/>
      <c r="B30" s="15"/>
      <c r="C30" s="15"/>
      <c r="D30" s="15"/>
      <c r="E30" s="15"/>
      <c r="F30" s="15"/>
      <c r="G30" s="15"/>
      <c r="H30" s="15"/>
      <c r="I30" s="15"/>
      <c r="J30" s="17"/>
      <c r="K30" s="17"/>
      <c r="L30" s="17"/>
      <c r="M30" s="15"/>
      <c r="N30" s="15"/>
      <c r="O30" s="15"/>
      <c r="P30" s="21"/>
      <c r="Q30" s="504" t="s">
        <v>629</v>
      </c>
      <c r="R30" s="504">
        <v>15</v>
      </c>
      <c r="S30" s="21"/>
      <c r="T30" s="21"/>
      <c r="U30" s="477" t="s">
        <v>627</v>
      </c>
      <c r="V30" s="478">
        <v>15</v>
      </c>
      <c r="W30" s="23"/>
      <c r="X30" s="15"/>
      <c r="Y30" s="15"/>
      <c r="Z30" s="15"/>
      <c r="AA30" s="15"/>
      <c r="AB30" s="20"/>
      <c r="AC30" s="20"/>
      <c r="AD30" s="20"/>
      <c r="AE30" s="20"/>
      <c r="AF30" s="20"/>
      <c r="AG30" s="20"/>
      <c r="AH30" s="20"/>
      <c r="AI30" s="20"/>
      <c r="AJ30" s="20"/>
      <c r="AK30" s="20"/>
      <c r="AL30" s="510" t="s">
        <v>655</v>
      </c>
      <c r="AP30" s="4" t="s">
        <v>250</v>
      </c>
      <c r="DB30" s="62" t="s">
        <v>142</v>
      </c>
      <c r="DC30" s="503" t="s">
        <v>617</v>
      </c>
      <c r="DD30" s="51">
        <v>22</v>
      </c>
    </row>
    <row r="31" spans="1:108" x14ac:dyDescent="0.25">
      <c r="A31" s="15"/>
      <c r="B31" s="15"/>
      <c r="C31" s="15"/>
      <c r="D31" s="15"/>
      <c r="E31" s="15"/>
      <c r="F31" s="15"/>
      <c r="G31" s="15"/>
      <c r="H31" s="15"/>
      <c r="I31" s="15"/>
      <c r="J31" s="281"/>
      <c r="K31" s="17"/>
      <c r="L31" s="17"/>
      <c r="M31" s="15"/>
      <c r="N31" s="15"/>
      <c r="O31" s="15"/>
      <c r="P31" s="21"/>
      <c r="Q31" s="504" t="s">
        <v>630</v>
      </c>
      <c r="R31" s="504">
        <v>20</v>
      </c>
      <c r="S31" s="21"/>
      <c r="T31" s="21"/>
      <c r="U31" s="21" t="s">
        <v>598</v>
      </c>
      <c r="V31" s="21"/>
      <c r="W31" s="23"/>
      <c r="X31" s="15"/>
      <c r="Y31" s="15"/>
      <c r="Z31" s="15"/>
      <c r="AA31" s="15"/>
      <c r="AB31" s="20"/>
      <c r="AC31" s="20"/>
      <c r="AD31" s="20"/>
      <c r="AE31" s="20"/>
      <c r="AF31" s="20"/>
      <c r="AG31" s="20"/>
      <c r="AH31" s="20"/>
      <c r="AI31" s="20"/>
      <c r="AJ31" s="20"/>
      <c r="AK31" s="20"/>
      <c r="AL31" s="510" t="s">
        <v>405</v>
      </c>
      <c r="AP31" s="4" t="s">
        <v>249</v>
      </c>
      <c r="DB31" s="62" t="s">
        <v>142</v>
      </c>
      <c r="DC31" s="503" t="s">
        <v>618</v>
      </c>
      <c r="DD31" s="51">
        <v>15</v>
      </c>
    </row>
    <row r="32" spans="1:108" x14ac:dyDescent="0.25">
      <c r="A32" s="15"/>
      <c r="B32" s="15"/>
      <c r="C32" s="15"/>
      <c r="D32" s="15"/>
      <c r="E32" s="15"/>
      <c r="F32" s="15"/>
      <c r="G32" s="15"/>
      <c r="H32" s="15"/>
      <c r="I32" s="15"/>
      <c r="J32" s="281"/>
      <c r="K32" s="17"/>
      <c r="L32" s="17"/>
      <c r="M32" s="15"/>
      <c r="N32" s="15"/>
      <c r="O32" s="15"/>
      <c r="P32" s="21"/>
      <c r="Q32" s="504" t="s">
        <v>631</v>
      </c>
      <c r="R32" s="504">
        <v>22</v>
      </c>
      <c r="S32" s="21"/>
      <c r="T32" s="21"/>
      <c r="U32" s="21"/>
      <c r="V32" s="21"/>
      <c r="W32" s="23"/>
      <c r="X32" s="15"/>
      <c r="Y32" s="15"/>
      <c r="Z32" s="15"/>
      <c r="AA32" s="15"/>
      <c r="AB32" s="20"/>
      <c r="AC32" s="20"/>
      <c r="AD32" s="20"/>
      <c r="AE32" s="20"/>
      <c r="AF32" s="20"/>
      <c r="AG32" s="20"/>
      <c r="AH32" s="20"/>
      <c r="AI32" s="20"/>
      <c r="AJ32" s="20"/>
      <c r="AK32" s="20"/>
      <c r="AL32" s="510" t="s">
        <v>656</v>
      </c>
      <c r="AP32" s="4" t="s">
        <v>248</v>
      </c>
      <c r="CE32" s="5"/>
      <c r="DB32" s="62" t="s">
        <v>142</v>
      </c>
      <c r="DC32" s="503" t="s">
        <v>637</v>
      </c>
      <c r="DD32" s="51">
        <v>18</v>
      </c>
    </row>
    <row r="33" spans="1:108" x14ac:dyDescent="0.25">
      <c r="A33" s="15"/>
      <c r="B33" s="15"/>
      <c r="C33" s="15"/>
      <c r="D33" s="15"/>
      <c r="E33" s="15"/>
      <c r="F33" s="15"/>
      <c r="G33" s="15"/>
      <c r="H33" s="15"/>
      <c r="I33" s="15"/>
      <c r="J33" s="17"/>
      <c r="K33" s="17"/>
      <c r="L33" s="17"/>
      <c r="M33" s="15"/>
      <c r="N33" s="21"/>
      <c r="O33" s="21"/>
      <c r="P33" s="21"/>
      <c r="Q33" s="504" t="s">
        <v>632</v>
      </c>
      <c r="R33" s="504">
        <v>15</v>
      </c>
      <c r="S33" s="21"/>
      <c r="T33" s="21"/>
      <c r="U33" s="21"/>
      <c r="V33" s="21"/>
      <c r="W33" s="15"/>
      <c r="X33" s="15"/>
      <c r="Y33" s="15"/>
      <c r="Z33" s="15"/>
      <c r="AA33" s="15"/>
      <c r="AB33" s="20"/>
      <c r="AC33" s="20"/>
      <c r="AD33" s="20"/>
      <c r="AE33" s="20"/>
      <c r="AF33" s="20"/>
      <c r="AG33" s="20"/>
      <c r="AH33" s="20"/>
      <c r="AI33" s="20"/>
      <c r="AJ33" s="20"/>
      <c r="AK33" s="20"/>
      <c r="AL33" s="510" t="s">
        <v>406</v>
      </c>
      <c r="AP33" s="4" t="s">
        <v>247</v>
      </c>
      <c r="CE33" s="5"/>
      <c r="DB33" s="502" t="s">
        <v>634</v>
      </c>
      <c r="DC33" s="503" t="s">
        <v>629</v>
      </c>
      <c r="DD33" s="51">
        <v>15</v>
      </c>
    </row>
    <row r="34" spans="1:108" x14ac:dyDescent="0.25">
      <c r="A34" s="15"/>
      <c r="B34" s="15"/>
      <c r="C34" s="15"/>
      <c r="D34" s="15"/>
      <c r="E34" s="15"/>
      <c r="F34" s="15"/>
      <c r="G34" s="15"/>
      <c r="H34" s="15"/>
      <c r="I34" s="15"/>
      <c r="J34" s="15"/>
      <c r="K34" s="15"/>
      <c r="L34" s="15"/>
      <c r="M34" s="15"/>
      <c r="N34" s="15"/>
      <c r="O34" s="15"/>
      <c r="P34" s="15"/>
      <c r="Q34" s="504" t="s">
        <v>633</v>
      </c>
      <c r="R34" s="504">
        <v>15</v>
      </c>
      <c r="S34" s="15"/>
      <c r="T34" s="15"/>
      <c r="U34" s="15"/>
      <c r="V34" s="15"/>
      <c r="W34" s="15"/>
      <c r="X34" s="15"/>
      <c r="Y34" s="15"/>
      <c r="Z34" s="15"/>
      <c r="AA34" s="15"/>
      <c r="AB34" s="20"/>
      <c r="AC34" s="20"/>
      <c r="AD34" s="20"/>
      <c r="AE34" s="20"/>
      <c r="AF34" s="20"/>
      <c r="AG34" s="20"/>
      <c r="AH34" s="20"/>
      <c r="AI34" s="20"/>
      <c r="AJ34" s="20"/>
      <c r="AK34" s="20"/>
      <c r="AL34" s="510" t="s">
        <v>657</v>
      </c>
      <c r="AP34" s="4" t="s">
        <v>246</v>
      </c>
      <c r="CE34" s="5"/>
      <c r="DB34" s="502" t="s">
        <v>634</v>
      </c>
      <c r="DC34" s="503" t="s">
        <v>630</v>
      </c>
      <c r="DD34" s="51">
        <v>20</v>
      </c>
    </row>
    <row r="35" spans="1:108" x14ac:dyDescent="0.25">
      <c r="A35" s="15"/>
      <c r="B35" s="15"/>
      <c r="C35" s="15"/>
      <c r="D35" s="15"/>
      <c r="E35" s="15"/>
      <c r="F35" s="15"/>
      <c r="G35" s="15"/>
      <c r="H35" s="15"/>
      <c r="I35" s="15"/>
      <c r="J35" s="15"/>
      <c r="K35" s="15"/>
      <c r="L35" s="15"/>
      <c r="M35" s="15"/>
      <c r="N35" s="15"/>
      <c r="O35" s="15"/>
      <c r="P35" s="15"/>
      <c r="Q35" s="504" t="s">
        <v>628</v>
      </c>
      <c r="R35" s="504">
        <v>12</v>
      </c>
      <c r="S35" s="15"/>
      <c r="T35" s="15"/>
      <c r="U35" s="15"/>
      <c r="V35" s="15"/>
      <c r="W35" s="15"/>
      <c r="X35" s="15"/>
      <c r="Y35" s="15"/>
      <c r="Z35" s="15"/>
      <c r="AA35" s="15"/>
      <c r="AB35" s="20"/>
      <c r="AC35" s="20"/>
      <c r="AD35" s="20"/>
      <c r="AE35" s="20"/>
      <c r="AF35" s="20"/>
      <c r="AG35" s="20"/>
      <c r="AH35" s="20"/>
      <c r="AI35" s="20"/>
      <c r="AJ35" s="20"/>
      <c r="AK35" s="20"/>
      <c r="AL35" s="510" t="s">
        <v>658</v>
      </c>
      <c r="AP35" s="4" t="s">
        <v>245</v>
      </c>
      <c r="CE35" s="5"/>
      <c r="DB35" s="502" t="s">
        <v>634</v>
      </c>
      <c r="DC35" s="503" t="s">
        <v>631</v>
      </c>
      <c r="DD35" s="51">
        <v>22</v>
      </c>
    </row>
    <row r="36" spans="1:108" x14ac:dyDescent="0.25">
      <c r="A36" s="15"/>
      <c r="B36" s="15"/>
      <c r="C36" s="15"/>
      <c r="D36" s="15"/>
      <c r="E36" s="15"/>
      <c r="F36" s="15"/>
      <c r="G36" s="15"/>
      <c r="H36" s="15"/>
      <c r="I36" s="15"/>
      <c r="J36" s="15"/>
      <c r="K36" s="15"/>
      <c r="L36" s="15"/>
      <c r="M36" s="15"/>
      <c r="N36" s="15"/>
      <c r="O36" s="15"/>
      <c r="P36" s="15"/>
      <c r="Q36" s="504"/>
      <c r="R36" s="504"/>
      <c r="S36" s="15"/>
      <c r="T36" s="15"/>
      <c r="U36" s="15"/>
      <c r="V36" s="15"/>
      <c r="W36" s="15"/>
      <c r="X36" s="15"/>
      <c r="Y36" s="15"/>
      <c r="Z36" s="15"/>
      <c r="AA36" s="15"/>
      <c r="AB36" s="20"/>
      <c r="AC36" s="20"/>
      <c r="AD36" s="20"/>
      <c r="AE36" s="20"/>
      <c r="AF36" s="20"/>
      <c r="AG36" s="20"/>
      <c r="AH36" s="20"/>
      <c r="AI36" s="20"/>
      <c r="AJ36" s="20"/>
      <c r="AK36" s="20"/>
      <c r="AL36" s="510" t="s">
        <v>659</v>
      </c>
      <c r="AP36" s="4" t="s">
        <v>244</v>
      </c>
      <c r="CE36" s="5"/>
      <c r="DB36" s="502" t="s">
        <v>634</v>
      </c>
      <c r="DC36" s="503" t="s">
        <v>632</v>
      </c>
      <c r="DD36" s="51">
        <v>15</v>
      </c>
    </row>
    <row r="37" spans="1:108" x14ac:dyDescent="0.25">
      <c r="A37" s="15"/>
      <c r="B37" s="15"/>
      <c r="C37" s="15"/>
      <c r="D37" s="15"/>
      <c r="E37" s="15"/>
      <c r="F37" s="15"/>
      <c r="G37" s="15"/>
      <c r="H37" s="15"/>
      <c r="I37" s="15"/>
      <c r="J37" s="15"/>
      <c r="K37" s="15"/>
      <c r="L37" s="15"/>
      <c r="M37" s="15"/>
      <c r="N37" s="15"/>
      <c r="O37" s="15"/>
      <c r="P37" s="15"/>
      <c r="Q37" s="504"/>
      <c r="R37" s="504"/>
      <c r="S37" s="15"/>
      <c r="T37" s="15"/>
      <c r="U37" s="15"/>
      <c r="V37" s="15"/>
      <c r="W37" s="15"/>
      <c r="X37" s="15"/>
      <c r="Y37" s="15"/>
      <c r="Z37" s="15"/>
      <c r="AA37" s="15"/>
      <c r="AB37" s="20"/>
      <c r="AC37" s="20"/>
      <c r="AD37" s="20"/>
      <c r="AE37" s="20"/>
      <c r="AF37" s="20"/>
      <c r="AG37" s="20"/>
      <c r="AH37" s="20"/>
      <c r="AI37" s="20"/>
      <c r="AJ37" s="20"/>
      <c r="AK37" s="20"/>
      <c r="AL37" s="510" t="s">
        <v>660</v>
      </c>
      <c r="AP37" s="4" t="s">
        <v>243</v>
      </c>
      <c r="CE37" s="5"/>
      <c r="DB37" s="502" t="s">
        <v>634</v>
      </c>
      <c r="DC37" s="503" t="s">
        <v>633</v>
      </c>
      <c r="DD37" s="51">
        <v>15</v>
      </c>
    </row>
    <row r="38" spans="1:108" x14ac:dyDescent="0.25">
      <c r="A38" s="15"/>
      <c r="B38" s="15"/>
      <c r="C38" s="15"/>
      <c r="D38" s="15"/>
      <c r="E38" s="15"/>
      <c r="F38" s="15"/>
      <c r="G38" s="15"/>
      <c r="H38" s="15"/>
      <c r="I38" s="15"/>
      <c r="J38" s="15"/>
      <c r="K38" s="15"/>
      <c r="L38" s="15"/>
      <c r="M38" s="15"/>
      <c r="N38" s="15"/>
      <c r="O38" s="15"/>
      <c r="P38" s="15"/>
      <c r="Q38" s="504"/>
      <c r="R38" s="504"/>
      <c r="S38" s="15"/>
      <c r="T38" s="15"/>
      <c r="U38" s="15"/>
      <c r="V38" s="15"/>
      <c r="W38" s="15"/>
      <c r="X38" s="15"/>
      <c r="Y38" s="15"/>
      <c r="Z38" s="15"/>
      <c r="AA38" s="15"/>
      <c r="AB38" s="20"/>
      <c r="AC38" s="20"/>
      <c r="AD38" s="20"/>
      <c r="AE38" s="20"/>
      <c r="AF38" s="20"/>
      <c r="AG38" s="20"/>
      <c r="AH38" s="20"/>
      <c r="AI38" s="20"/>
      <c r="AJ38" s="20"/>
      <c r="AK38" s="20"/>
      <c r="AL38" s="510" t="s">
        <v>407</v>
      </c>
      <c r="AP38" s="4" t="s">
        <v>242</v>
      </c>
      <c r="CE38" s="5"/>
    </row>
    <row r="39" spans="1:108" x14ac:dyDescent="0.25">
      <c r="A39" s="15"/>
      <c r="B39" s="15"/>
      <c r="C39" s="15"/>
      <c r="D39" s="15"/>
      <c r="E39" s="15"/>
      <c r="F39" s="15"/>
      <c r="G39" s="15"/>
      <c r="H39" s="15"/>
      <c r="I39" s="15"/>
      <c r="J39" s="15"/>
      <c r="K39" s="15"/>
      <c r="L39" s="15"/>
      <c r="M39" s="15"/>
      <c r="N39" s="15"/>
      <c r="O39" s="15"/>
      <c r="P39" s="15"/>
      <c r="Q39" s="504"/>
      <c r="R39" s="504"/>
      <c r="S39" s="15"/>
      <c r="T39" s="15"/>
      <c r="U39" s="15"/>
      <c r="V39" s="15"/>
      <c r="W39" s="15"/>
      <c r="X39" s="15"/>
      <c r="Y39" s="15"/>
      <c r="Z39" s="15"/>
      <c r="AA39" s="15"/>
      <c r="AB39" s="20"/>
      <c r="AC39" s="20"/>
      <c r="AD39" s="20"/>
      <c r="AE39" s="20"/>
      <c r="AF39" s="20"/>
      <c r="AG39" s="20"/>
      <c r="AH39" s="20"/>
      <c r="AI39" s="20"/>
      <c r="AJ39" s="20"/>
      <c r="AK39" s="20"/>
      <c r="AL39" s="510" t="s">
        <v>661</v>
      </c>
      <c r="AP39" s="4" t="s">
        <v>241</v>
      </c>
    </row>
    <row r="40" spans="1:108" x14ac:dyDescent="0.25">
      <c r="A40" s="15"/>
      <c r="B40" s="15"/>
      <c r="C40" s="15"/>
      <c r="D40" s="15"/>
      <c r="E40" s="15"/>
      <c r="F40" s="15"/>
      <c r="G40" s="15"/>
      <c r="H40" s="15"/>
      <c r="I40" s="15"/>
      <c r="J40" s="15"/>
      <c r="K40" s="15"/>
      <c r="L40" s="15"/>
      <c r="M40" s="15"/>
      <c r="N40" s="15"/>
      <c r="O40" s="15"/>
      <c r="P40" s="15"/>
      <c r="Q40" s="504"/>
      <c r="R40" s="504"/>
      <c r="S40" s="15"/>
      <c r="T40" s="15"/>
      <c r="U40" s="15"/>
      <c r="V40" s="15"/>
      <c r="W40" s="15"/>
      <c r="X40" s="15"/>
      <c r="Y40" s="15"/>
      <c r="Z40" s="15"/>
      <c r="AA40" s="15"/>
      <c r="AB40" s="20"/>
      <c r="AC40" s="20"/>
      <c r="AD40" s="20"/>
      <c r="AE40" s="20"/>
      <c r="AF40" s="20"/>
      <c r="AG40" s="20"/>
      <c r="AH40" s="20"/>
      <c r="AI40" s="20"/>
      <c r="AJ40" s="20"/>
      <c r="AK40" s="20"/>
      <c r="AL40" s="510" t="s">
        <v>229</v>
      </c>
      <c r="AP40" s="4" t="s">
        <v>240</v>
      </c>
    </row>
    <row r="41" spans="1:108" x14ac:dyDescent="0.25">
      <c r="A41" s="20"/>
      <c r="B41" s="20"/>
      <c r="C41" s="20"/>
      <c r="D41" s="20"/>
      <c r="E41" s="20"/>
      <c r="F41" s="20"/>
      <c r="G41" s="20"/>
      <c r="H41" s="20"/>
      <c r="I41" s="30"/>
      <c r="J41" s="20"/>
      <c r="K41" s="20"/>
      <c r="L41" s="20"/>
      <c r="M41" s="20"/>
      <c r="N41" s="20"/>
      <c r="O41" s="30"/>
      <c r="P41" s="30"/>
      <c r="Q41" s="505"/>
      <c r="R41" s="505"/>
      <c r="S41" s="30"/>
      <c r="T41" s="30"/>
      <c r="U41" s="30"/>
      <c r="V41" s="30"/>
      <c r="W41" s="20"/>
      <c r="X41" s="20"/>
      <c r="Y41" s="20"/>
      <c r="Z41" s="20"/>
      <c r="AA41" s="30"/>
      <c r="AB41" s="20"/>
      <c r="AC41" s="30"/>
      <c r="AD41" s="30"/>
      <c r="AE41" s="30"/>
      <c r="AF41" s="30"/>
      <c r="AG41" s="20"/>
      <c r="AH41" s="30"/>
      <c r="AI41" s="20"/>
      <c r="AJ41" s="20"/>
      <c r="AK41" s="20"/>
      <c r="AL41" s="510" t="s">
        <v>408</v>
      </c>
      <c r="AP41" s="4" t="s">
        <v>239</v>
      </c>
    </row>
    <row r="42" spans="1:108" x14ac:dyDescent="0.25">
      <c r="A42" s="20"/>
      <c r="B42" s="20"/>
      <c r="C42" s="20"/>
      <c r="D42" s="20"/>
      <c r="E42" s="20"/>
      <c r="F42" s="20"/>
      <c r="G42" s="20"/>
      <c r="H42" s="20"/>
      <c r="I42" s="30"/>
      <c r="J42" s="20"/>
      <c r="K42" s="20"/>
      <c r="L42" s="20"/>
      <c r="M42" s="20"/>
      <c r="N42" s="20"/>
      <c r="O42" s="30"/>
      <c r="P42" s="30"/>
      <c r="Q42" s="506"/>
      <c r="R42" s="506"/>
      <c r="S42" s="30"/>
      <c r="T42" s="30"/>
      <c r="U42" s="30"/>
      <c r="V42" s="30"/>
      <c r="W42" s="20"/>
      <c r="X42" s="20"/>
      <c r="Y42" s="20"/>
      <c r="Z42" s="20"/>
      <c r="AA42" s="30"/>
      <c r="AB42" s="20"/>
      <c r="AC42" s="30"/>
      <c r="AD42" s="30"/>
      <c r="AE42" s="30"/>
      <c r="AF42" s="30"/>
      <c r="AG42" s="20"/>
      <c r="AH42" s="30"/>
      <c r="AI42" s="20"/>
      <c r="AJ42" s="20"/>
      <c r="AK42" s="20"/>
      <c r="AL42" s="510" t="s">
        <v>409</v>
      </c>
      <c r="AP42" s="4" t="s">
        <v>238</v>
      </c>
    </row>
    <row r="43" spans="1:108" x14ac:dyDescent="0.25">
      <c r="A43" s="20"/>
      <c r="B43" s="20"/>
      <c r="C43" s="20"/>
      <c r="D43" s="20"/>
      <c r="E43" s="20"/>
      <c r="F43" s="20"/>
      <c r="G43" s="20"/>
      <c r="H43" s="20"/>
      <c r="I43" s="30"/>
      <c r="J43" s="20"/>
      <c r="K43" s="20"/>
      <c r="L43" s="20"/>
      <c r="M43" s="20"/>
      <c r="N43" s="20"/>
      <c r="O43" s="30"/>
      <c r="P43" s="30"/>
      <c r="Q43" s="506"/>
      <c r="R43" s="506"/>
      <c r="S43" s="30"/>
      <c r="T43" s="30"/>
      <c r="U43" s="30"/>
      <c r="V43" s="30"/>
      <c r="W43" s="20"/>
      <c r="X43" s="20"/>
      <c r="Y43" s="20"/>
      <c r="Z43" s="20"/>
      <c r="AA43" s="30"/>
      <c r="AB43" s="20"/>
      <c r="AC43" s="30"/>
      <c r="AD43" s="30"/>
      <c r="AE43" s="30"/>
      <c r="AF43" s="30"/>
      <c r="AG43" s="20"/>
      <c r="AH43" s="30"/>
      <c r="AI43" s="20"/>
      <c r="AJ43" s="20"/>
      <c r="AK43" s="20"/>
      <c r="AL43" s="510" t="s">
        <v>410</v>
      </c>
      <c r="AP43" s="4" t="s">
        <v>237</v>
      </c>
    </row>
    <row r="44" spans="1:108" x14ac:dyDescent="0.25">
      <c r="A44" s="20"/>
      <c r="B44" s="20"/>
      <c r="C44" s="20"/>
      <c r="D44" s="20"/>
      <c r="E44" s="20"/>
      <c r="F44" s="20"/>
      <c r="G44" s="20"/>
      <c r="H44" s="20"/>
      <c r="I44" s="30"/>
      <c r="J44" s="20"/>
      <c r="K44" s="20"/>
      <c r="L44" s="20"/>
      <c r="M44" s="20"/>
      <c r="N44" s="20"/>
      <c r="O44" s="30"/>
      <c r="P44" s="30"/>
      <c r="Q44" s="506"/>
      <c r="R44" s="506"/>
      <c r="S44" s="30"/>
      <c r="T44" s="30"/>
      <c r="U44" s="30"/>
      <c r="V44" s="30"/>
      <c r="W44" s="20"/>
      <c r="X44" s="20"/>
      <c r="Y44" s="20"/>
      <c r="Z44" s="20"/>
      <c r="AA44" s="30"/>
      <c r="AB44" s="20"/>
      <c r="AC44" s="30"/>
      <c r="AD44" s="30"/>
      <c r="AE44" s="30"/>
      <c r="AF44" s="30"/>
      <c r="AG44" s="20"/>
      <c r="AH44" s="30"/>
      <c r="AI44" s="20"/>
      <c r="AJ44" s="20"/>
      <c r="AK44" s="20"/>
      <c r="AL44" s="510" t="s">
        <v>6</v>
      </c>
      <c r="AP44" s="4" t="s">
        <v>236</v>
      </c>
    </row>
    <row r="45" spans="1:108" x14ac:dyDescent="0.25">
      <c r="A45" s="20"/>
      <c r="B45" s="20"/>
      <c r="C45" s="20"/>
      <c r="D45" s="20"/>
      <c r="E45" s="20"/>
      <c r="F45" s="20"/>
      <c r="G45" s="20"/>
      <c r="H45" s="20"/>
      <c r="I45" s="30"/>
      <c r="J45" s="20"/>
      <c r="K45" s="20"/>
      <c r="L45" s="20"/>
      <c r="M45" s="20"/>
      <c r="N45" s="20"/>
      <c r="O45" s="30"/>
      <c r="P45" s="30"/>
      <c r="Q45" s="506"/>
      <c r="R45" s="506"/>
      <c r="S45" s="30"/>
      <c r="T45" s="30"/>
      <c r="U45" s="30"/>
      <c r="V45" s="30"/>
      <c r="W45" s="20"/>
      <c r="X45" s="20"/>
      <c r="Y45" s="20"/>
      <c r="Z45" s="20"/>
      <c r="AA45" s="30"/>
      <c r="AB45" s="20"/>
      <c r="AC45" s="30"/>
      <c r="AD45" s="30"/>
      <c r="AE45" s="30"/>
      <c r="AF45" s="30"/>
      <c r="AG45" s="20"/>
      <c r="AH45" s="30"/>
      <c r="AI45" s="20"/>
      <c r="AJ45" s="20"/>
      <c r="AK45" s="20"/>
      <c r="AL45" s="510"/>
      <c r="AP45" s="4" t="s">
        <v>235</v>
      </c>
    </row>
    <row r="46" spans="1:108" x14ac:dyDescent="0.25">
      <c r="A46" s="20"/>
      <c r="B46" s="20"/>
      <c r="C46" s="20"/>
      <c r="D46" s="20"/>
      <c r="E46" s="20"/>
      <c r="F46" s="20"/>
      <c r="G46" s="20"/>
      <c r="H46" s="20"/>
      <c r="I46" s="30"/>
      <c r="J46" s="20"/>
      <c r="K46" s="20"/>
      <c r="L46" s="20"/>
      <c r="M46" s="20"/>
      <c r="N46" s="20"/>
      <c r="O46" s="30"/>
      <c r="P46" s="30"/>
      <c r="Q46" s="506"/>
      <c r="R46" s="506"/>
      <c r="S46" s="30"/>
      <c r="T46" s="30"/>
      <c r="U46" s="30"/>
      <c r="V46" s="30"/>
      <c r="W46" s="20"/>
      <c r="X46" s="20"/>
      <c r="Y46" s="20"/>
      <c r="Z46" s="20"/>
      <c r="AA46" s="30"/>
      <c r="AB46" s="20"/>
      <c r="AC46" s="30"/>
      <c r="AD46" s="30"/>
      <c r="AE46" s="30"/>
      <c r="AF46" s="30"/>
      <c r="AG46" s="20"/>
      <c r="AH46" s="30"/>
      <c r="AI46" s="20"/>
      <c r="AJ46" s="20"/>
      <c r="AK46" s="20"/>
      <c r="AL46" s="510"/>
      <c r="AP46" s="4" t="s">
        <v>234</v>
      </c>
    </row>
    <row r="47" spans="1:108" x14ac:dyDescent="0.25">
      <c r="A47" s="20"/>
      <c r="B47" s="20"/>
      <c r="C47" s="20"/>
      <c r="D47" s="20"/>
      <c r="E47" s="20"/>
      <c r="F47" s="20"/>
      <c r="G47" s="20"/>
      <c r="H47" s="20"/>
      <c r="I47" s="30"/>
      <c r="J47" s="20"/>
      <c r="K47" s="20"/>
      <c r="L47" s="20"/>
      <c r="M47" s="20"/>
      <c r="N47" s="20"/>
      <c r="O47" s="30"/>
      <c r="P47" s="30"/>
      <c r="Q47" s="506"/>
      <c r="R47" s="506"/>
      <c r="S47" s="30"/>
      <c r="T47" s="30"/>
      <c r="U47" s="30"/>
      <c r="V47" s="30"/>
      <c r="W47" s="20"/>
      <c r="X47" s="20"/>
      <c r="Y47" s="20"/>
      <c r="Z47" s="20"/>
      <c r="AA47" s="30"/>
      <c r="AB47" s="20"/>
      <c r="AC47" s="30"/>
      <c r="AD47" s="30"/>
      <c r="AE47" s="30"/>
      <c r="AF47" s="30"/>
      <c r="AG47" s="20"/>
      <c r="AH47" s="30"/>
      <c r="AI47" s="20"/>
      <c r="AJ47" s="20"/>
      <c r="AK47" s="20"/>
      <c r="AL47" s="510"/>
      <c r="AP47" s="4" t="s">
        <v>233</v>
      </c>
    </row>
    <row r="48" spans="1:108" x14ac:dyDescent="0.25">
      <c r="A48" s="20"/>
      <c r="B48" s="20"/>
      <c r="C48" s="20"/>
      <c r="D48" s="20"/>
      <c r="E48" s="20"/>
      <c r="F48" s="20"/>
      <c r="G48" s="20"/>
      <c r="H48" s="20"/>
      <c r="I48" s="30"/>
      <c r="J48" s="20"/>
      <c r="K48" s="20"/>
      <c r="L48" s="20"/>
      <c r="M48" s="20"/>
      <c r="N48" s="20"/>
      <c r="O48" s="30"/>
      <c r="P48" s="30"/>
      <c r="Q48" s="507"/>
      <c r="R48" s="507"/>
      <c r="S48" s="30"/>
      <c r="T48" s="30"/>
      <c r="U48" s="30"/>
      <c r="V48" s="30"/>
      <c r="W48" s="20"/>
      <c r="X48" s="20"/>
      <c r="Y48" s="20"/>
      <c r="Z48" s="20"/>
      <c r="AA48" s="30"/>
      <c r="AB48" s="20"/>
      <c r="AC48" s="30"/>
      <c r="AD48" s="30"/>
      <c r="AE48" s="30"/>
      <c r="AF48" s="30"/>
      <c r="AG48" s="20"/>
      <c r="AH48" s="30"/>
      <c r="AI48" s="20"/>
      <c r="AJ48" s="20"/>
      <c r="AK48" s="20"/>
      <c r="AL48" s="510"/>
      <c r="AP48" s="4" t="s">
        <v>232</v>
      </c>
    </row>
    <row r="49" spans="1:42" x14ac:dyDescent="0.25">
      <c r="A49" s="20"/>
      <c r="B49" s="20"/>
      <c r="C49" s="20"/>
      <c r="D49" s="20"/>
      <c r="E49" s="20"/>
      <c r="F49" s="20"/>
      <c r="G49" s="20"/>
      <c r="H49" s="20"/>
      <c r="I49" s="30"/>
      <c r="J49" s="20"/>
      <c r="K49" s="20"/>
      <c r="L49" s="20"/>
      <c r="M49" s="20"/>
      <c r="N49" s="20"/>
      <c r="O49" s="30"/>
      <c r="P49" s="30"/>
      <c r="Q49" s="508"/>
      <c r="R49" s="508"/>
      <c r="S49" s="30"/>
      <c r="T49" s="30"/>
      <c r="U49" s="30"/>
      <c r="V49" s="30"/>
      <c r="W49" s="20"/>
      <c r="X49" s="20"/>
      <c r="Y49" s="20"/>
      <c r="Z49" s="20"/>
      <c r="AA49" s="30"/>
      <c r="AB49" s="20"/>
      <c r="AC49" s="30"/>
      <c r="AD49" s="30"/>
      <c r="AE49" s="30"/>
      <c r="AF49" s="30"/>
      <c r="AG49" s="20"/>
      <c r="AH49" s="30"/>
      <c r="AI49" s="20"/>
      <c r="AJ49" s="20"/>
      <c r="AK49" s="20"/>
      <c r="AL49" s="510"/>
      <c r="AP49" s="4" t="s">
        <v>231</v>
      </c>
    </row>
    <row r="50" spans="1:42" x14ac:dyDescent="0.25">
      <c r="O50" s="25"/>
      <c r="AP50" s="4" t="s">
        <v>230</v>
      </c>
    </row>
    <row r="51" spans="1:42" x14ac:dyDescent="0.25">
      <c r="O51" s="25"/>
      <c r="AP51" s="4" t="s">
        <v>229</v>
      </c>
    </row>
    <row r="52" spans="1:42" x14ac:dyDescent="0.25">
      <c r="O52" s="25"/>
      <c r="AP52" s="4" t="s">
        <v>228</v>
      </c>
    </row>
    <row r="53" spans="1:42" x14ac:dyDescent="0.25">
      <c r="O53" s="25"/>
      <c r="S53" s="24"/>
      <c r="T53" s="24"/>
      <c r="U53" s="24"/>
      <c r="V53" s="24"/>
      <c r="AP53" s="4" t="s">
        <v>227</v>
      </c>
    </row>
    <row r="54" spans="1:42" x14ac:dyDescent="0.25">
      <c r="O54" s="25"/>
      <c r="S54" s="24"/>
      <c r="T54" s="24"/>
      <c r="U54" s="24"/>
      <c r="V54" s="24"/>
      <c r="AP54" s="4" t="s">
        <v>226</v>
      </c>
    </row>
    <row r="55" spans="1:42" x14ac:dyDescent="0.25">
      <c r="N55" s="4" t="s">
        <v>165</v>
      </c>
      <c r="O55" s="25"/>
      <c r="S55"/>
      <c r="T55"/>
      <c r="U55"/>
      <c r="V55"/>
      <c r="AP55" s="4" t="s">
        <v>225</v>
      </c>
    </row>
    <row r="56" spans="1:42" x14ac:dyDescent="0.25">
      <c r="N56" s="4" t="s">
        <v>170</v>
      </c>
      <c r="O56" s="25"/>
      <c r="S56"/>
      <c r="T56"/>
      <c r="U56"/>
      <c r="V56"/>
      <c r="AP56" s="4" t="s">
        <v>224</v>
      </c>
    </row>
    <row r="57" spans="1:42" x14ac:dyDescent="0.25">
      <c r="N57" s="4" t="s">
        <v>176</v>
      </c>
      <c r="O57" s="25"/>
      <c r="S57"/>
      <c r="T57"/>
      <c r="U57"/>
      <c r="V57"/>
      <c r="AP57" s="4" t="s">
        <v>223</v>
      </c>
    </row>
    <row r="58" spans="1:42" x14ac:dyDescent="0.25">
      <c r="N58" s="4" t="s">
        <v>180</v>
      </c>
      <c r="S58"/>
      <c r="T58"/>
      <c r="U58"/>
      <c r="V58"/>
      <c r="AP58" s="4" t="s">
        <v>222</v>
      </c>
    </row>
    <row r="59" spans="1:42" x14ac:dyDescent="0.25">
      <c r="N59" s="4" t="s">
        <v>184</v>
      </c>
      <c r="S59"/>
      <c r="T59"/>
      <c r="U59"/>
      <c r="V59"/>
      <c r="AP59" s="4" t="s">
        <v>221</v>
      </c>
    </row>
    <row r="60" spans="1:42" x14ac:dyDescent="0.25">
      <c r="N60" s="4" t="s">
        <v>188</v>
      </c>
      <c r="S60"/>
      <c r="T60"/>
      <c r="U60"/>
      <c r="V60"/>
    </row>
    <row r="61" spans="1:42" x14ac:dyDescent="0.25">
      <c r="N61" s="4" t="s">
        <v>193</v>
      </c>
      <c r="S61"/>
      <c r="T61"/>
      <c r="U61"/>
      <c r="V61"/>
    </row>
    <row r="62" spans="1:42" x14ac:dyDescent="0.25">
      <c r="N62" s="4" t="s">
        <v>198</v>
      </c>
      <c r="S62"/>
      <c r="T62"/>
      <c r="U62"/>
      <c r="V62"/>
    </row>
    <row r="63" spans="1:42" x14ac:dyDescent="0.25">
      <c r="S63"/>
      <c r="T63"/>
      <c r="U63"/>
      <c r="V63"/>
    </row>
  </sheetData>
  <sheetProtection algorithmName="SHA-512" hashValue="lYvp13r0Um2p4rZVbBFts06aoHIcByB7rwJh7InhbyecvBSPyo0gVrk1OERAzuOmwxdBfIY3PU6hjtvvWXbPXg==" saltValue="DYsGjEaCVw9PQs/Jmtl/1A==" spinCount="100000" sheet="1" objects="1" scenarios="1"/>
  <mergeCells count="5">
    <mergeCell ref="BA1:BJ1"/>
    <mergeCell ref="BL1:BR1"/>
    <mergeCell ref="BU1:BW1"/>
    <mergeCell ref="BF2:BJ2"/>
    <mergeCell ref="BZ1:CG1"/>
  </mergeCells>
  <pageMargins left="0.7" right="0.7" top="0.75" bottom="0.75" header="0.3" footer="0.3"/>
  <pageSetup orientation="portrait" r:id="rId1"/>
  <legacyDrawing r:id="rId2"/>
  <tableParts count="8">
    <tablePart r:id="rId3"/>
    <tablePart r:id="rId4"/>
    <tablePart r:id="rId5"/>
    <tablePart r:id="rId6"/>
    <tablePart r:id="rId7"/>
    <tablePart r:id="rId8"/>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
  <sheetViews>
    <sheetView workbookViewId="0"/>
  </sheetViews>
  <sheetFormatPr defaultColWidth="9.140625" defaultRowHeight="12.75" x14ac:dyDescent="0.2"/>
  <cols>
    <col min="1" max="16384" width="9.140625" style="76"/>
  </cols>
  <sheetData/>
  <pageMargins left="0.7" right="0.7" top="0.75" bottom="0.75" header="0.3" footer="0.3"/>
  <pageSetup paperSize="327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G12"/>
  <sheetViews>
    <sheetView zoomScale="85" zoomScaleNormal="85" workbookViewId="0">
      <pane xSplit="3" ySplit="12" topLeftCell="D13" activePane="bottomRight" state="frozen"/>
      <selection activeCell="A38" sqref="A38:E42"/>
      <selection pane="topRight" activeCell="A38" sqref="A38:E42"/>
      <selection pane="bottomLeft" activeCell="A38" sqref="A38:E42"/>
      <selection pane="bottomRight" activeCell="D13" sqref="D13"/>
    </sheetView>
  </sheetViews>
  <sheetFormatPr defaultColWidth="0" defaultRowHeight="12.75" x14ac:dyDescent="0.2"/>
  <cols>
    <col min="1" max="1" width="10.85546875" style="73" bestFit="1" customWidth="1"/>
    <col min="2" max="3" width="13.28515625" style="73" customWidth="1"/>
    <col min="4" max="4" width="47.85546875" style="421" customWidth="1"/>
    <col min="5" max="5" width="52.85546875" style="422" customWidth="1"/>
    <col min="6" max="6" width="44.140625" style="421" customWidth="1"/>
    <col min="7" max="7" width="52.85546875" style="422" customWidth="1"/>
    <col min="8" max="16384" width="9.140625" style="73" hidden="1"/>
  </cols>
  <sheetData>
    <row r="1" spans="1:7" s="489" customFormat="1" ht="15.75" x14ac:dyDescent="0.2">
      <c r="A1" s="666" t="s">
        <v>368</v>
      </c>
      <c r="B1" s="667"/>
      <c r="C1" s="668"/>
      <c r="D1" s="487" t="s">
        <v>592</v>
      </c>
      <c r="E1" s="488" t="s">
        <v>592</v>
      </c>
      <c r="F1" s="487" t="s">
        <v>592</v>
      </c>
      <c r="G1" s="488" t="s">
        <v>592</v>
      </c>
    </row>
    <row r="2" spans="1:7" s="489" customFormat="1" ht="51" x14ac:dyDescent="0.2">
      <c r="A2" s="490" t="s">
        <v>379</v>
      </c>
      <c r="B2" s="491" t="s">
        <v>593</v>
      </c>
      <c r="C2" s="491" t="s">
        <v>380</v>
      </c>
      <c r="D2" s="491" t="s">
        <v>594</v>
      </c>
      <c r="E2" s="492" t="s">
        <v>595</v>
      </c>
      <c r="F2" s="491" t="s">
        <v>596</v>
      </c>
      <c r="G2" s="492" t="s">
        <v>597</v>
      </c>
    </row>
    <row r="3" spans="1:7" s="489" customFormat="1" x14ac:dyDescent="0.2">
      <c r="A3" s="493">
        <v>1</v>
      </c>
      <c r="C3" s="494"/>
      <c r="D3" s="495"/>
      <c r="E3" s="496"/>
      <c r="F3" s="495"/>
      <c r="G3" s="496"/>
    </row>
    <row r="4" spans="1:7" s="501" customFormat="1" x14ac:dyDescent="0.2">
      <c r="A4" s="497">
        <f>1+A3</f>
        <v>2</v>
      </c>
      <c r="B4" s="498"/>
      <c r="C4" s="498"/>
      <c r="D4" s="499"/>
      <c r="E4" s="500"/>
      <c r="F4" s="499"/>
      <c r="G4" s="500"/>
    </row>
    <row r="5" spans="1:7" s="501" customFormat="1" x14ac:dyDescent="0.2">
      <c r="A5" s="497">
        <f t="shared" ref="A5:A12" si="0">1+A4</f>
        <v>3</v>
      </c>
      <c r="B5" s="498"/>
      <c r="C5" s="498"/>
      <c r="D5" s="499"/>
      <c r="E5" s="500"/>
      <c r="F5" s="499"/>
      <c r="G5" s="500"/>
    </row>
    <row r="6" spans="1:7" s="501" customFormat="1" x14ac:dyDescent="0.2">
      <c r="A6" s="497">
        <f t="shared" si="0"/>
        <v>4</v>
      </c>
      <c r="B6" s="498"/>
      <c r="C6" s="498"/>
      <c r="D6" s="499"/>
      <c r="E6" s="500"/>
      <c r="F6" s="499"/>
      <c r="G6" s="500"/>
    </row>
    <row r="7" spans="1:7" s="501" customFormat="1" x14ac:dyDescent="0.2">
      <c r="A7" s="497">
        <f t="shared" si="0"/>
        <v>5</v>
      </c>
      <c r="B7" s="498"/>
      <c r="C7" s="498"/>
      <c r="D7" s="499"/>
      <c r="E7" s="500"/>
      <c r="F7" s="499"/>
      <c r="G7" s="500"/>
    </row>
    <row r="8" spans="1:7" s="501" customFormat="1" x14ac:dyDescent="0.2">
      <c r="A8" s="497">
        <f t="shared" si="0"/>
        <v>6</v>
      </c>
      <c r="B8" s="498"/>
      <c r="C8" s="498"/>
      <c r="D8" s="499"/>
      <c r="E8" s="500"/>
      <c r="F8" s="499"/>
      <c r="G8" s="500"/>
    </row>
    <row r="9" spans="1:7" s="501" customFormat="1" x14ac:dyDescent="0.2">
      <c r="A9" s="497">
        <f t="shared" si="0"/>
        <v>7</v>
      </c>
      <c r="B9" s="498"/>
      <c r="C9" s="498"/>
      <c r="D9" s="499"/>
      <c r="E9" s="500"/>
      <c r="F9" s="499"/>
      <c r="G9" s="500"/>
    </row>
    <row r="10" spans="1:7" s="501" customFormat="1" x14ac:dyDescent="0.2">
      <c r="A10" s="497">
        <f t="shared" si="0"/>
        <v>8</v>
      </c>
      <c r="B10" s="498"/>
      <c r="C10" s="498"/>
      <c r="D10" s="499"/>
      <c r="E10" s="500"/>
      <c r="F10" s="499"/>
      <c r="G10" s="500"/>
    </row>
    <row r="11" spans="1:7" s="501" customFormat="1" x14ac:dyDescent="0.2">
      <c r="A11" s="497">
        <f t="shared" si="0"/>
        <v>9</v>
      </c>
      <c r="B11" s="498"/>
      <c r="C11" s="498"/>
      <c r="D11" s="499"/>
      <c r="E11" s="500"/>
      <c r="F11" s="499"/>
      <c r="G11" s="500"/>
    </row>
    <row r="12" spans="1:7" s="501" customFormat="1" x14ac:dyDescent="0.2">
      <c r="A12" s="497">
        <f t="shared" si="0"/>
        <v>10</v>
      </c>
      <c r="B12" s="498"/>
      <c r="C12" s="498"/>
      <c r="D12" s="499"/>
      <c r="E12" s="500"/>
      <c r="F12" s="499"/>
      <c r="G12" s="500"/>
    </row>
  </sheetData>
  <sheetProtection algorithmName="SHA-512" hashValue="yG+4sXkWqeBcivuMkS3qBDqaWRtEgouLcGd9trBsPNvNYCNbtZy71IVUI1dQCw5oCns4vH/HdTi3f+NGgGJP8g==" saltValue="2ZrP/DUaD1iDiQsI1NcIDQ==" spinCount="100000" sheet="1" scenarios="1"/>
  <mergeCells count="1">
    <mergeCell ref="A1:C1"/>
  </mergeCells>
  <pageMargins left="0.7" right="0.7" top="0.75" bottom="0.75" header="0.3" footer="0.3"/>
  <pageSetup paperSize="327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M173"/>
  <sheetViews>
    <sheetView showGridLines="0" zoomScaleNormal="100" zoomScaleSheetLayoutView="100" workbookViewId="0">
      <selection activeCell="D56" sqref="D56"/>
    </sheetView>
  </sheetViews>
  <sheetFormatPr defaultColWidth="0" defaultRowHeight="16.5" zeroHeight="1" x14ac:dyDescent="0.2"/>
  <cols>
    <col min="1" max="1" width="2.85546875" style="229" customWidth="1"/>
    <col min="2" max="2" width="27.140625" style="243" customWidth="1"/>
    <col min="3" max="3" width="8.28515625" style="241" customWidth="1"/>
    <col min="4" max="4" width="12" style="229" customWidth="1"/>
    <col min="5" max="5" width="10.85546875" style="229" customWidth="1"/>
    <col min="6" max="6" width="4.140625" style="229" customWidth="1"/>
    <col min="7" max="7" width="4" style="242" customWidth="1"/>
    <col min="8" max="8" width="4.140625" style="242" customWidth="1"/>
    <col min="9" max="9" width="12.5703125" style="242" customWidth="1"/>
    <col min="10" max="10" width="12.42578125" style="244" customWidth="1"/>
    <col min="11" max="11" width="6.5703125" style="245" customWidth="1"/>
    <col min="12" max="12" width="2.85546875" style="229" customWidth="1"/>
    <col min="13" max="13" width="2.85546875" style="229" hidden="1" customWidth="1"/>
    <col min="14" max="16384" width="8.85546875" style="229" hidden="1"/>
  </cols>
  <sheetData>
    <row r="1" spans="2:11" s="258" customFormat="1" ht="18" customHeight="1" x14ac:dyDescent="0.2">
      <c r="B1" s="279" t="s">
        <v>576</v>
      </c>
      <c r="E1" s="671" t="s">
        <v>386</v>
      </c>
      <c r="F1" s="671"/>
      <c r="G1" s="671"/>
      <c r="H1" s="671"/>
      <c r="I1" s="671"/>
      <c r="J1" s="671"/>
    </row>
    <row r="2" spans="2:11" s="258" customFormat="1" ht="18" customHeight="1" x14ac:dyDescent="0.2">
      <c r="B2" s="280" t="s">
        <v>504</v>
      </c>
      <c r="E2" s="282"/>
      <c r="F2" s="282"/>
      <c r="G2" s="282"/>
    </row>
    <row r="3" spans="2:11" s="258" customFormat="1" ht="12" customHeight="1" x14ac:dyDescent="0.2">
      <c r="B3" s="278"/>
      <c r="G3" s="259"/>
      <c r="H3" s="260"/>
      <c r="I3" s="261"/>
    </row>
    <row r="4" spans="2:11" ht="12.75" x14ac:dyDescent="0.2">
      <c r="B4" s="276" t="s">
        <v>367</v>
      </c>
      <c r="C4" s="229"/>
      <c r="E4" s="276" t="s">
        <v>385</v>
      </c>
      <c r="G4" s="229"/>
      <c r="H4" s="229"/>
      <c r="I4" s="257"/>
      <c r="J4" s="276" t="s">
        <v>384</v>
      </c>
      <c r="K4" s="229"/>
    </row>
    <row r="5" spans="2:11" ht="12.75" x14ac:dyDescent="0.2">
      <c r="B5" s="672"/>
      <c r="C5" s="672"/>
      <c r="D5" s="376"/>
      <c r="E5" s="673"/>
      <c r="F5" s="673"/>
      <c r="G5" s="283" t="str">
        <f>IF(E5="","yyyy-mm-dd","")</f>
        <v>yyyy-mm-dd</v>
      </c>
      <c r="H5" s="256"/>
      <c r="I5" s="257"/>
      <c r="J5" s="377"/>
      <c r="K5" s="229"/>
    </row>
    <row r="6" spans="2:11" ht="12.75" x14ac:dyDescent="0.2">
      <c r="B6" s="237"/>
      <c r="C6" s="247"/>
      <c r="D6" s="247"/>
      <c r="E6" s="247"/>
      <c r="F6" s="247"/>
      <c r="G6" s="247"/>
      <c r="H6" s="235"/>
      <c r="I6" s="235"/>
      <c r="J6" s="236"/>
      <c r="K6" s="275"/>
    </row>
    <row r="7" spans="2:11" ht="12.75" x14ac:dyDescent="0.2">
      <c r="B7" s="265" t="s">
        <v>484</v>
      </c>
      <c r="C7" s="264"/>
      <c r="D7" s="264"/>
      <c r="E7" s="258"/>
      <c r="F7" s="258"/>
      <c r="G7" s="258"/>
      <c r="H7" s="266" t="s">
        <v>369</v>
      </c>
      <c r="I7" s="258"/>
      <c r="J7" s="258"/>
      <c r="K7" s="229"/>
    </row>
    <row r="8" spans="2:11" ht="12.75" x14ac:dyDescent="0.2">
      <c r="B8" s="670">
        <f>'1.0 Application'!E20</f>
        <v>0</v>
      </c>
      <c r="C8" s="670"/>
      <c r="D8" s="670"/>
      <c r="E8" s="670"/>
      <c r="F8" s="670"/>
      <c r="G8" s="262"/>
      <c r="H8" s="674">
        <f>'1.0 Application'!E10</f>
        <v>0</v>
      </c>
      <c r="I8" s="674"/>
      <c r="J8" s="674"/>
      <c r="K8" s="229"/>
    </row>
    <row r="9" spans="2:11" ht="12.75" x14ac:dyDescent="0.2">
      <c r="B9" s="237"/>
      <c r="C9" s="247"/>
      <c r="D9" s="247"/>
      <c r="E9" s="247"/>
      <c r="F9" s="247"/>
      <c r="G9" s="247"/>
      <c r="H9" s="229"/>
      <c r="I9" s="229"/>
      <c r="J9" s="229"/>
      <c r="K9" s="229"/>
    </row>
    <row r="10" spans="2:11" ht="12.75" x14ac:dyDescent="0.2">
      <c r="B10" s="276" t="s">
        <v>372</v>
      </c>
      <c r="C10" s="247"/>
      <c r="D10" s="247"/>
      <c r="E10" s="247"/>
      <c r="F10" s="247"/>
      <c r="G10" s="247"/>
      <c r="H10" s="229"/>
      <c r="I10" s="229"/>
      <c r="J10" s="229"/>
      <c r="K10" s="229"/>
    </row>
    <row r="11" spans="2:11" ht="12.75" x14ac:dyDescent="0.2">
      <c r="B11" s="265" t="s">
        <v>293</v>
      </c>
      <c r="C11" s="258"/>
      <c r="D11" s="263"/>
      <c r="E11" s="265" t="s">
        <v>370</v>
      </c>
      <c r="F11" s="263"/>
      <c r="G11" s="229"/>
      <c r="H11" s="265" t="s">
        <v>371</v>
      </c>
      <c r="I11" s="258"/>
      <c r="J11" s="258"/>
      <c r="K11" s="229"/>
    </row>
    <row r="12" spans="2:11" ht="12.75" x14ac:dyDescent="0.2">
      <c r="B12" s="669">
        <f>'1.0 Application'!E17</f>
        <v>0</v>
      </c>
      <c r="C12" s="669"/>
      <c r="D12" s="267"/>
      <c r="E12" s="670">
        <f>'1.0 Application'!J17</f>
        <v>0</v>
      </c>
      <c r="F12" s="670"/>
      <c r="G12" s="229"/>
      <c r="H12" s="670">
        <f>'1.0 Application'!E18</f>
        <v>0</v>
      </c>
      <c r="I12" s="670"/>
      <c r="J12" s="670"/>
      <c r="K12" s="229"/>
    </row>
    <row r="13" spans="2:11" ht="13.5" thickBot="1" x14ac:dyDescent="0.25">
      <c r="B13" s="237"/>
      <c r="C13" s="247"/>
      <c r="D13" s="247"/>
      <c r="G13" s="247"/>
      <c r="H13" s="235"/>
      <c r="I13" s="229"/>
      <c r="J13" s="229"/>
      <c r="K13" s="229"/>
    </row>
    <row r="14" spans="2:11" ht="18" customHeight="1" x14ac:dyDescent="0.2">
      <c r="B14" s="272" t="s">
        <v>462</v>
      </c>
      <c r="C14" s="272"/>
      <c r="D14" s="272"/>
      <c r="E14" s="272"/>
      <c r="F14" s="272"/>
      <c r="G14" s="272"/>
      <c r="H14" s="272"/>
      <c r="I14" s="272"/>
      <c r="J14" s="272"/>
      <c r="K14" s="272"/>
    </row>
    <row r="15" spans="2:11" ht="12.75" x14ac:dyDescent="0.2">
      <c r="B15" s="237"/>
      <c r="C15" s="247"/>
      <c r="D15" s="247"/>
      <c r="G15" s="247"/>
      <c r="H15" s="235"/>
      <c r="I15" s="229"/>
      <c r="J15" s="229"/>
      <c r="K15" s="229"/>
    </row>
    <row r="16" spans="2:11" ht="19.5" customHeight="1" x14ac:dyDescent="0.2">
      <c r="B16" s="676"/>
      <c r="C16" s="676"/>
      <c r="D16" s="676"/>
      <c r="E16" s="253"/>
      <c r="G16" s="379"/>
      <c r="H16" s="379"/>
      <c r="I16" s="380" t="s">
        <v>475</v>
      </c>
      <c r="J16" s="329" t="str">
        <f>IF(B16="","",INDEX(Table1[Persistence],MATCH('Secondary EM tab'!B16,Table1[LCE Measure],0)))</f>
        <v/>
      </c>
      <c r="K16" s="381"/>
    </row>
    <row r="17" spans="2:11" ht="13.5" thickBot="1" x14ac:dyDescent="0.25">
      <c r="B17" s="237"/>
      <c r="C17" s="247"/>
      <c r="D17" s="254"/>
      <c r="E17" s="254"/>
      <c r="F17" s="254"/>
      <c r="G17" s="247"/>
      <c r="H17" s="235"/>
      <c r="I17" s="235"/>
      <c r="J17" s="236"/>
      <c r="K17" s="247"/>
    </row>
    <row r="18" spans="2:11" ht="19.5" x14ac:dyDescent="0.2">
      <c r="B18" s="272" t="s">
        <v>471</v>
      </c>
      <c r="C18" s="272"/>
      <c r="D18" s="272"/>
      <c r="E18" s="272"/>
      <c r="F18" s="272"/>
      <c r="G18" s="272"/>
      <c r="H18" s="272"/>
      <c r="I18" s="272"/>
      <c r="J18" s="272"/>
      <c r="K18" s="272"/>
    </row>
    <row r="19" spans="2:11" ht="30.75" customHeight="1" x14ac:dyDescent="0.2">
      <c r="B19" s="237"/>
      <c r="C19" s="247"/>
      <c r="D19" s="677" t="s">
        <v>577</v>
      </c>
      <c r="E19" s="677"/>
      <c r="F19" s="273"/>
      <c r="G19" s="229"/>
      <c r="H19" s="229"/>
      <c r="I19" s="678" t="s">
        <v>491</v>
      </c>
      <c r="J19" s="678"/>
      <c r="K19" s="229"/>
    </row>
    <row r="20" spans="2:11" ht="15" customHeight="1" x14ac:dyDescent="0.2">
      <c r="B20" s="636"/>
      <c r="C20" s="636"/>
      <c r="D20" s="330" t="s">
        <v>8</v>
      </c>
      <c r="E20" s="330" t="s">
        <v>4</v>
      </c>
      <c r="G20" s="247"/>
      <c r="H20" s="229"/>
      <c r="I20" s="330" t="s">
        <v>8</v>
      </c>
      <c r="J20" s="330" t="s">
        <v>4</v>
      </c>
      <c r="K20" s="229"/>
    </row>
    <row r="21" spans="2:11" ht="15" customHeight="1" x14ac:dyDescent="0.2">
      <c r="B21" s="675" t="s">
        <v>498</v>
      </c>
      <c r="C21" s="675"/>
      <c r="D21" s="382">
        <f>'1.0 Application'!J47</f>
        <v>0</v>
      </c>
      <c r="E21" s="331" t="s">
        <v>499</v>
      </c>
      <c r="G21" s="247"/>
      <c r="H21" s="229"/>
      <c r="I21" s="383">
        <f>D21</f>
        <v>0</v>
      </c>
      <c r="J21" s="331" t="s">
        <v>499</v>
      </c>
      <c r="K21" s="229"/>
    </row>
    <row r="22" spans="2:11" ht="15" customHeight="1" x14ac:dyDescent="0.2">
      <c r="B22" s="675" t="s">
        <v>5</v>
      </c>
      <c r="C22" s="675"/>
      <c r="D22" s="332"/>
      <c r="E22" s="333" t="s">
        <v>10</v>
      </c>
      <c r="G22" s="247"/>
      <c r="H22" s="229"/>
      <c r="I22" s="332"/>
      <c r="J22" s="333" t="s">
        <v>10</v>
      </c>
      <c r="K22" s="229"/>
    </row>
    <row r="23" spans="2:11" ht="15" customHeight="1" x14ac:dyDescent="0.2">
      <c r="B23" s="675" t="s">
        <v>322</v>
      </c>
      <c r="C23" s="675"/>
      <c r="D23" s="332"/>
      <c r="E23" s="333" t="s">
        <v>7</v>
      </c>
      <c r="G23" s="247"/>
      <c r="H23" s="229"/>
      <c r="I23" s="332"/>
      <c r="J23" s="333" t="s">
        <v>7</v>
      </c>
      <c r="K23" s="229"/>
    </row>
    <row r="24" spans="2:11" ht="15" customHeight="1" x14ac:dyDescent="0.2">
      <c r="B24" s="675" t="s">
        <v>474</v>
      </c>
      <c r="C24" s="675"/>
      <c r="D24" s="332"/>
      <c r="E24" s="333" t="s">
        <v>7</v>
      </c>
      <c r="G24" s="247"/>
      <c r="H24" s="229"/>
      <c r="I24" s="332"/>
      <c r="J24" s="333" t="s">
        <v>7</v>
      </c>
      <c r="K24" s="229"/>
    </row>
    <row r="25" spans="2:11" ht="15" customHeight="1" x14ac:dyDescent="0.2">
      <c r="B25" s="384"/>
      <c r="C25" s="384"/>
      <c r="D25" s="361"/>
      <c r="E25" s="355"/>
      <c r="F25" s="274"/>
      <c r="G25" s="275"/>
      <c r="H25" s="229"/>
      <c r="I25" s="361"/>
      <c r="J25" s="355"/>
      <c r="K25" s="229"/>
    </row>
    <row r="26" spans="2:11" ht="15" customHeight="1" x14ac:dyDescent="0.2">
      <c r="B26" s="385" t="s">
        <v>492</v>
      </c>
      <c r="C26" s="384"/>
      <c r="D26" s="361"/>
      <c r="E26" s="355"/>
      <c r="F26" s="274"/>
      <c r="G26" s="275"/>
      <c r="H26" s="229"/>
      <c r="I26" s="361"/>
      <c r="J26" s="355"/>
      <c r="K26" s="229"/>
    </row>
    <row r="27" spans="2:11" ht="15" customHeight="1" x14ac:dyDescent="0.2">
      <c r="B27" s="675" t="s">
        <v>487</v>
      </c>
      <c r="C27" s="675"/>
      <c r="D27" s="386" t="str">
        <f>IFERROR(D22*INDEX(Table18[$/KWh],MATCH('Secondary EM tab'!D21,Table18[Rate],0)),"")</f>
        <v/>
      </c>
      <c r="E27" s="333" t="s">
        <v>485</v>
      </c>
      <c r="G27" s="247"/>
      <c r="H27" s="229"/>
      <c r="I27" s="386" t="str">
        <f>IFERROR(I22*INDEX(Table18[$/KWh],MATCH('Secondary EM tab'!I21,Table18[Rate],0)),"")</f>
        <v/>
      </c>
      <c r="J27" s="333" t="s">
        <v>485</v>
      </c>
      <c r="K27" s="229"/>
    </row>
    <row r="28" spans="2:11" ht="15" customHeight="1" x14ac:dyDescent="0.2">
      <c r="B28" s="675" t="s">
        <v>488</v>
      </c>
      <c r="C28" s="675"/>
      <c r="D28" s="386" t="str">
        <f>IFERROR(D24*12*INDEX(Table18[$/kW],MATCH(D21,Table18[Rate],0)),"")</f>
        <v/>
      </c>
      <c r="E28" s="333" t="s">
        <v>485</v>
      </c>
      <c r="G28" s="247"/>
      <c r="H28" s="229"/>
      <c r="I28" s="386" t="str">
        <f>IFERROR(I24*12*INDEX(Table18[$/kW],MATCH(I21,Table18[Rate],0)),"")</f>
        <v/>
      </c>
      <c r="J28" s="333" t="s">
        <v>485</v>
      </c>
      <c r="K28" s="229"/>
    </row>
    <row r="29" spans="2:11" ht="15" customHeight="1" x14ac:dyDescent="0.2">
      <c r="B29" s="675" t="s">
        <v>489</v>
      </c>
      <c r="C29" s="675"/>
      <c r="D29" s="386" t="e">
        <f>D28+D27</f>
        <v>#VALUE!</v>
      </c>
      <c r="E29" s="333" t="s">
        <v>485</v>
      </c>
      <c r="G29" s="247"/>
      <c r="H29" s="229"/>
      <c r="I29" s="386" t="e">
        <f>I28+I27</f>
        <v>#VALUE!</v>
      </c>
      <c r="J29" s="333" t="s">
        <v>485</v>
      </c>
      <c r="K29" s="229"/>
    </row>
    <row r="30" spans="2:11" ht="15" customHeight="1" x14ac:dyDescent="0.2">
      <c r="B30" s="675" t="s">
        <v>490</v>
      </c>
      <c r="C30" s="675"/>
      <c r="D30" s="387">
        <f>Variables!CV3*D22/1000000</f>
        <v>0</v>
      </c>
      <c r="E30" s="333" t="s">
        <v>486</v>
      </c>
      <c r="G30" s="247"/>
      <c r="H30" s="229"/>
      <c r="I30" s="387">
        <f>Variables!CV3*I22/1000000</f>
        <v>0</v>
      </c>
      <c r="J30" s="333" t="s">
        <v>486</v>
      </c>
      <c r="K30" s="229"/>
    </row>
    <row r="31" spans="2:11" ht="15" customHeight="1" thickBot="1" x14ac:dyDescent="0.25">
      <c r="B31" s="237"/>
      <c r="C31" s="247"/>
      <c r="D31" s="254"/>
      <c r="E31" s="254"/>
      <c r="F31" s="254"/>
      <c r="G31" s="247"/>
      <c r="H31" s="235"/>
      <c r="I31" s="235"/>
      <c r="J31" s="236"/>
      <c r="K31" s="247"/>
    </row>
    <row r="32" spans="2:11" ht="19.5" x14ac:dyDescent="0.2">
      <c r="B32" s="272" t="s">
        <v>472</v>
      </c>
      <c r="C32" s="272"/>
      <c r="D32" s="272"/>
      <c r="E32" s="272"/>
      <c r="F32" s="272"/>
      <c r="G32" s="272"/>
      <c r="H32" s="272"/>
      <c r="I32" s="272"/>
      <c r="J32" s="272"/>
      <c r="K32" s="272"/>
    </row>
    <row r="33" spans="2:11" ht="30.75" customHeight="1" x14ac:dyDescent="0.2">
      <c r="B33" s="237"/>
      <c r="C33" s="247"/>
      <c r="D33" s="677" t="s">
        <v>577</v>
      </c>
      <c r="E33" s="677"/>
      <c r="F33" s="273"/>
      <c r="G33" s="229"/>
      <c r="H33" s="229"/>
      <c r="I33" s="678" t="s">
        <v>491</v>
      </c>
      <c r="J33" s="678"/>
      <c r="K33" s="229"/>
    </row>
    <row r="34" spans="2:11" ht="15" customHeight="1" x14ac:dyDescent="0.2">
      <c r="B34" s="636"/>
      <c r="C34" s="636"/>
      <c r="D34" s="330" t="s">
        <v>8</v>
      </c>
      <c r="E34" s="330" t="s">
        <v>4</v>
      </c>
      <c r="F34" s="254"/>
      <c r="G34" s="247"/>
      <c r="H34" s="229"/>
      <c r="I34" s="330" t="s">
        <v>8</v>
      </c>
      <c r="J34" s="330" t="s">
        <v>4</v>
      </c>
      <c r="K34" s="229"/>
    </row>
    <row r="35" spans="2:11" ht="15" customHeight="1" x14ac:dyDescent="0.2">
      <c r="B35" s="680">
        <f>'1.0 Application'!B59</f>
        <v>0</v>
      </c>
      <c r="C35" s="680"/>
      <c r="D35" s="334"/>
      <c r="E35" s="331" t="str">
        <f>'1.0 Application'!L59</f>
        <v/>
      </c>
      <c r="F35" s="254"/>
      <c r="G35" s="247"/>
      <c r="H35" s="229"/>
      <c r="I35" s="334"/>
      <c r="J35" s="331" t="str">
        <f>E35</f>
        <v/>
      </c>
      <c r="K35" s="229"/>
    </row>
    <row r="36" spans="2:11" ht="15" customHeight="1" x14ac:dyDescent="0.2">
      <c r="B36" s="679" t="s">
        <v>96</v>
      </c>
      <c r="C36" s="679"/>
      <c r="D36" s="334">
        <f>'1.0 Application'!J60</f>
        <v>0</v>
      </c>
      <c r="E36" s="333" t="str">
        <f>"$/"&amp;E35</f>
        <v>$/</v>
      </c>
      <c r="F36" s="254"/>
      <c r="G36" s="247"/>
      <c r="H36" s="229"/>
      <c r="I36" s="334">
        <f>D36</f>
        <v>0</v>
      </c>
      <c r="J36" s="333" t="str">
        <f>"$/"&amp;J35</f>
        <v>$/</v>
      </c>
      <c r="K36" s="229"/>
    </row>
    <row r="37" spans="2:11" ht="15" customHeight="1" x14ac:dyDescent="0.2">
      <c r="B37" s="679" t="s">
        <v>493</v>
      </c>
      <c r="C37" s="679"/>
      <c r="D37" s="388">
        <f>IF(B35="","",D35*D36)</f>
        <v>0</v>
      </c>
      <c r="E37" s="333" t="s">
        <v>485</v>
      </c>
      <c r="F37" s="254"/>
      <c r="G37" s="247"/>
      <c r="H37" s="229"/>
      <c r="I37" s="337">
        <f>IF(B35="","",I35*I36)</f>
        <v>0</v>
      </c>
      <c r="J37" s="333" t="s">
        <v>485</v>
      </c>
      <c r="K37" s="229"/>
    </row>
    <row r="38" spans="2:11" ht="15" customHeight="1" x14ac:dyDescent="0.2">
      <c r="B38" s="679" t="s">
        <v>495</v>
      </c>
      <c r="C38" s="679"/>
      <c r="D38" s="388" t="str">
        <f>IFERROR(D35*INDEX(Table139[Energy Density GJ/unit],MATCH(B35,Table139[Fuel Type],0))/0.0036,"")</f>
        <v/>
      </c>
      <c r="E38" s="333" t="s">
        <v>494</v>
      </c>
      <c r="F38" s="254"/>
      <c r="G38" s="247"/>
      <c r="H38" s="229"/>
      <c r="I38" s="388" t="str">
        <f>IFERROR(I35*INDEX(Table139[Energy Density GJ/unit],MATCH(B35,Table139[Fuel Type],0))/0.0036,"")</f>
        <v/>
      </c>
      <c r="J38" s="333" t="s">
        <v>494</v>
      </c>
      <c r="K38" s="229"/>
    </row>
    <row r="39" spans="2:11" ht="15" customHeight="1" x14ac:dyDescent="0.2">
      <c r="B39" s="679" t="s">
        <v>497</v>
      </c>
      <c r="C39" s="679"/>
      <c r="D39" s="389">
        <f>'1.0 Application'!J63</f>
        <v>0</v>
      </c>
      <c r="E39" s="333" t="s">
        <v>496</v>
      </c>
      <c r="F39" s="254"/>
      <c r="G39" s="247"/>
      <c r="H39" s="229"/>
      <c r="I39" s="338">
        <f>D39</f>
        <v>0</v>
      </c>
      <c r="J39" s="333" t="s">
        <v>496</v>
      </c>
      <c r="K39" s="229"/>
    </row>
    <row r="40" spans="2:11" ht="15" customHeight="1" x14ac:dyDescent="0.2">
      <c r="B40" s="679" t="s">
        <v>373</v>
      </c>
      <c r="C40" s="679"/>
      <c r="D40" s="335">
        <f>IF(B35="","",D35*D39/1000)</f>
        <v>0</v>
      </c>
      <c r="E40" s="336" t="s">
        <v>486</v>
      </c>
      <c r="F40" s="254"/>
      <c r="G40" s="247"/>
      <c r="H40" s="229"/>
      <c r="I40" s="335">
        <f>IF(B35="","",I35*I39/1000)</f>
        <v>0</v>
      </c>
      <c r="J40" s="336" t="s">
        <v>486</v>
      </c>
      <c r="K40" s="229"/>
    </row>
    <row r="41" spans="2:11" ht="15" customHeight="1" x14ac:dyDescent="0.2">
      <c r="B41" s="237"/>
      <c r="C41" s="247"/>
      <c r="D41" s="254"/>
      <c r="E41" s="254"/>
      <c r="F41" s="254"/>
      <c r="G41" s="247"/>
      <c r="H41" s="229"/>
      <c r="I41" s="235"/>
      <c r="J41" s="235"/>
      <c r="K41" s="229"/>
    </row>
    <row r="42" spans="2:11" ht="30" customHeight="1" x14ac:dyDescent="0.2">
      <c r="B42" s="237"/>
      <c r="C42" s="247"/>
      <c r="D42" s="677" t="str">
        <f>D33</f>
        <v>Baseline building performance</v>
      </c>
      <c r="E42" s="677"/>
      <c r="F42" s="273"/>
      <c r="G42" s="229"/>
      <c r="H42" s="229"/>
      <c r="I42" s="678" t="s">
        <v>491</v>
      </c>
      <c r="J42" s="678"/>
      <c r="K42" s="229"/>
    </row>
    <row r="43" spans="2:11" ht="15" customHeight="1" x14ac:dyDescent="0.2">
      <c r="B43" s="679" t="s">
        <v>500</v>
      </c>
      <c r="C43" s="679"/>
      <c r="D43" s="339">
        <f>'1.0 Application'!K42</f>
        <v>0</v>
      </c>
      <c r="E43" s="340" t="s">
        <v>7</v>
      </c>
      <c r="G43" s="249"/>
      <c r="H43" s="229"/>
      <c r="I43" s="339">
        <f>I23</f>
        <v>0</v>
      </c>
      <c r="J43" s="340" t="s">
        <v>7</v>
      </c>
      <c r="K43" s="229"/>
    </row>
    <row r="44" spans="2:11" ht="15" customHeight="1" x14ac:dyDescent="0.2">
      <c r="B44" s="679" t="s">
        <v>473</v>
      </c>
      <c r="C44" s="679"/>
      <c r="D44" s="339" t="str">
        <f>'1.0 Application'!E42</f>
        <v/>
      </c>
      <c r="E44" s="340" t="s">
        <v>7</v>
      </c>
      <c r="G44" s="249"/>
      <c r="H44" s="229"/>
      <c r="I44" s="339" t="str">
        <f>D44</f>
        <v/>
      </c>
      <c r="J44" s="340" t="s">
        <v>7</v>
      </c>
      <c r="K44" s="229"/>
    </row>
    <row r="45" spans="2:11" ht="12.75" x14ac:dyDescent="0.2">
      <c r="B45" s="229"/>
      <c r="C45" s="251"/>
      <c r="D45" s="250"/>
      <c r="E45" s="250"/>
      <c r="F45" s="250"/>
      <c r="G45" s="252"/>
      <c r="H45" s="252"/>
      <c r="J45" s="286" t="str">
        <f>IF(I43&gt;D44,"BC Hydro will follow up to discuss load impacts on your electric service","")</f>
        <v/>
      </c>
      <c r="K45" s="233"/>
    </row>
    <row r="46" spans="2:11" ht="13.5" thickBot="1" x14ac:dyDescent="0.25">
      <c r="B46" s="230"/>
      <c r="C46" s="237"/>
      <c r="D46" s="230"/>
      <c r="E46" s="230"/>
      <c r="F46" s="230"/>
      <c r="G46" s="231"/>
      <c r="H46" s="231"/>
      <c r="I46" s="231"/>
      <c r="J46" s="232"/>
      <c r="K46" s="233"/>
    </row>
    <row r="47" spans="2:11" ht="19.5" x14ac:dyDescent="0.2">
      <c r="B47" s="272" t="s">
        <v>501</v>
      </c>
      <c r="C47" s="272"/>
      <c r="D47" s="272"/>
      <c r="E47" s="272"/>
      <c r="F47" s="272"/>
      <c r="G47" s="272"/>
      <c r="H47" s="272"/>
      <c r="I47" s="272"/>
      <c r="J47" s="272"/>
      <c r="K47" s="272"/>
    </row>
    <row r="48" spans="2:11" ht="15.75" x14ac:dyDescent="0.2">
      <c r="B48" s="238" t="s">
        <v>448</v>
      </c>
      <c r="C48" s="230"/>
      <c r="D48" s="230"/>
      <c r="E48" s="230"/>
      <c r="F48" s="230"/>
      <c r="G48" s="230"/>
      <c r="H48" s="231"/>
      <c r="I48" s="231"/>
      <c r="J48" s="234"/>
      <c r="K48" s="239"/>
    </row>
    <row r="49" spans="2:11" ht="30" customHeight="1" x14ac:dyDescent="0.2">
      <c r="B49" s="237"/>
      <c r="C49" s="247"/>
      <c r="D49" s="677" t="s">
        <v>578</v>
      </c>
      <c r="E49" s="677"/>
      <c r="F49" s="273"/>
      <c r="G49" s="229"/>
      <c r="H49" s="229"/>
      <c r="I49" s="678" t="s">
        <v>462</v>
      </c>
      <c r="J49" s="678"/>
      <c r="K49" s="229"/>
    </row>
    <row r="50" spans="2:11" ht="12.75" x14ac:dyDescent="0.2">
      <c r="B50" s="679" t="s">
        <v>449</v>
      </c>
      <c r="C50" s="679"/>
      <c r="D50" s="390"/>
      <c r="E50" s="367" t="s">
        <v>220</v>
      </c>
      <c r="F50" s="230"/>
      <c r="G50" s="230"/>
      <c r="H50" s="229"/>
      <c r="I50" s="390"/>
      <c r="J50" s="366" t="s">
        <v>220</v>
      </c>
      <c r="K50" s="229"/>
    </row>
    <row r="51" spans="2:11" ht="12.75" x14ac:dyDescent="0.2">
      <c r="B51" s="679" t="s">
        <v>450</v>
      </c>
      <c r="C51" s="679"/>
      <c r="D51" s="391"/>
      <c r="E51" s="369" t="s">
        <v>220</v>
      </c>
      <c r="F51" s="230"/>
      <c r="G51" s="230"/>
      <c r="H51" s="229"/>
      <c r="I51" s="390"/>
      <c r="J51" s="366" t="s">
        <v>220</v>
      </c>
      <c r="K51" s="229"/>
    </row>
    <row r="52" spans="2:11" ht="12.75" x14ac:dyDescent="0.2">
      <c r="B52" s="679" t="s">
        <v>502</v>
      </c>
      <c r="C52" s="682"/>
      <c r="D52" s="372"/>
      <c r="E52" s="373"/>
      <c r="F52" s="230"/>
      <c r="G52" s="230"/>
      <c r="H52" s="229"/>
      <c r="I52" s="390"/>
      <c r="J52" s="366" t="s">
        <v>220</v>
      </c>
      <c r="K52" s="229"/>
    </row>
    <row r="53" spans="2:11" ht="12.75" x14ac:dyDescent="0.2">
      <c r="B53" s="679" t="s">
        <v>503</v>
      </c>
      <c r="C53" s="682"/>
      <c r="D53" s="374"/>
      <c r="E53" s="375"/>
      <c r="F53" s="230"/>
      <c r="G53" s="230"/>
      <c r="H53" s="229"/>
      <c r="I53" s="390"/>
      <c r="J53" s="366" t="s">
        <v>220</v>
      </c>
      <c r="K53" s="229"/>
    </row>
    <row r="54" spans="2:11" ht="12.75" x14ac:dyDescent="0.2">
      <c r="B54" s="552" t="s">
        <v>451</v>
      </c>
      <c r="C54" s="552"/>
      <c r="D54" s="370">
        <f>SUM(D50:D53)</f>
        <v>0</v>
      </c>
      <c r="E54" s="371" t="s">
        <v>220</v>
      </c>
      <c r="F54" s="240"/>
      <c r="G54" s="230"/>
      <c r="H54" s="229"/>
      <c r="I54" s="341">
        <f>SUM(I50:I53)</f>
        <v>0</v>
      </c>
      <c r="J54" s="366" t="s">
        <v>220</v>
      </c>
      <c r="K54" s="229"/>
    </row>
    <row r="55" spans="2:11" ht="12.75" x14ac:dyDescent="0.2">
      <c r="B55" s="385"/>
      <c r="C55" s="385"/>
      <c r="D55" s="287"/>
      <c r="E55" s="368"/>
      <c r="F55" s="240"/>
      <c r="G55" s="230"/>
      <c r="H55" s="230"/>
      <c r="I55" s="287"/>
      <c r="J55" s="250"/>
      <c r="K55" s="230"/>
    </row>
    <row r="56" spans="2:11" ht="12.75" x14ac:dyDescent="0.2">
      <c r="B56" s="679" t="s">
        <v>452</v>
      </c>
      <c r="C56" s="679"/>
      <c r="D56" s="390"/>
      <c r="E56" s="367" t="s">
        <v>485</v>
      </c>
      <c r="F56" s="277"/>
      <c r="G56" s="230"/>
      <c r="H56" s="229"/>
      <c r="I56" s="390"/>
      <c r="J56" s="366" t="s">
        <v>485</v>
      </c>
      <c r="K56" s="229"/>
    </row>
    <row r="57" spans="2:11" thickBot="1" x14ac:dyDescent="0.25">
      <c r="B57" s="238"/>
      <c r="C57" s="230"/>
      <c r="D57" s="230"/>
      <c r="E57" s="230"/>
      <c r="F57" s="230"/>
      <c r="G57" s="230"/>
      <c r="H57" s="231"/>
      <c r="I57" s="231"/>
      <c r="J57" s="234"/>
      <c r="K57" s="239"/>
    </row>
    <row r="58" spans="2:11" ht="19.5" x14ac:dyDescent="0.2">
      <c r="B58" s="272" t="s">
        <v>507</v>
      </c>
      <c r="C58" s="272"/>
      <c r="D58" s="272"/>
      <c r="E58" s="272"/>
      <c r="F58" s="272"/>
      <c r="G58" s="272"/>
      <c r="H58" s="272"/>
      <c r="I58" s="272"/>
      <c r="J58" s="272"/>
      <c r="K58" s="272"/>
    </row>
    <row r="59" spans="2:11" ht="12.75" x14ac:dyDescent="0.2">
      <c r="B59" s="230"/>
      <c r="C59" s="237"/>
      <c r="D59" s="230"/>
      <c r="E59" s="230"/>
      <c r="F59" s="230"/>
      <c r="G59" s="231"/>
      <c r="H59" s="231"/>
      <c r="I59" s="231"/>
      <c r="J59" s="232"/>
      <c r="K59" s="233"/>
    </row>
    <row r="60" spans="2:11" ht="22.5" customHeight="1" x14ac:dyDescent="0.2">
      <c r="B60" s="683" t="s">
        <v>478</v>
      </c>
      <c r="C60" s="683"/>
      <c r="D60" s="683"/>
      <c r="E60" s="683"/>
      <c r="F60" s="683"/>
      <c r="G60" s="683"/>
      <c r="H60" s="683"/>
      <c r="I60" s="342" t="e">
        <f>-J16*(D30+D40-I30-I40)</f>
        <v>#VALUE!</v>
      </c>
      <c r="J60" s="343" t="s">
        <v>374</v>
      </c>
      <c r="K60" s="230"/>
    </row>
    <row r="61" spans="2:11" ht="22.5" customHeight="1" x14ac:dyDescent="0.2">
      <c r="B61" s="683" t="s">
        <v>477</v>
      </c>
      <c r="C61" s="683"/>
      <c r="D61" s="683"/>
      <c r="E61" s="683"/>
      <c r="F61" s="683"/>
      <c r="G61" s="683"/>
      <c r="H61" s="683"/>
      <c r="I61" s="342">
        <f>-1*(D30+D40-I30-I40)</f>
        <v>0</v>
      </c>
      <c r="J61" s="344" t="s">
        <v>505</v>
      </c>
      <c r="K61" s="284"/>
    </row>
    <row r="62" spans="2:11" ht="15" customHeight="1" x14ac:dyDescent="0.2">
      <c r="B62" s="681" t="s">
        <v>389</v>
      </c>
      <c r="C62" s="681"/>
      <c r="D62" s="681"/>
      <c r="E62" s="681"/>
      <c r="F62" s="681"/>
      <c r="G62" s="681"/>
      <c r="H62" s="681"/>
      <c r="I62" s="681"/>
      <c r="J62" s="681"/>
      <c r="K62" s="285"/>
    </row>
    <row r="63" spans="2:11" ht="22.5" customHeight="1" x14ac:dyDescent="0.2">
      <c r="B63" s="686" t="s">
        <v>375</v>
      </c>
      <c r="C63" s="686"/>
      <c r="D63" s="686"/>
      <c r="E63" s="686"/>
      <c r="F63" s="686"/>
      <c r="G63" s="686"/>
      <c r="H63" s="686"/>
      <c r="I63" s="345">
        <f>I22-D22</f>
        <v>0</v>
      </c>
      <c r="J63" s="346" t="s">
        <v>377</v>
      </c>
      <c r="K63" s="240"/>
    </row>
    <row r="64" spans="2:11" ht="22.5" customHeight="1" x14ac:dyDescent="0.2">
      <c r="B64" s="686" t="s">
        <v>387</v>
      </c>
      <c r="C64" s="686"/>
      <c r="D64" s="686"/>
      <c r="E64" s="686"/>
      <c r="F64" s="686"/>
      <c r="G64" s="686"/>
      <c r="H64" s="686"/>
      <c r="I64" s="345">
        <f>I24-D24</f>
        <v>0</v>
      </c>
      <c r="J64" s="346" t="s">
        <v>7</v>
      </c>
      <c r="K64" s="240"/>
    </row>
    <row r="65" spans="2:11" ht="22.5" customHeight="1" x14ac:dyDescent="0.2">
      <c r="B65" s="687" t="s">
        <v>376</v>
      </c>
      <c r="C65" s="687"/>
      <c r="D65" s="687"/>
      <c r="E65" s="687"/>
      <c r="F65" s="687"/>
      <c r="G65" s="687"/>
      <c r="H65" s="687"/>
      <c r="I65" s="347">
        <f>I35-D35</f>
        <v>0</v>
      </c>
      <c r="J65" s="348" t="str">
        <f>E35</f>
        <v/>
      </c>
      <c r="K65" s="240"/>
    </row>
    <row r="66" spans="2:11" ht="22.5" customHeight="1" x14ac:dyDescent="0.2">
      <c r="B66" s="684" t="s">
        <v>482</v>
      </c>
      <c r="C66" s="684"/>
      <c r="D66" s="684"/>
      <c r="E66" s="684"/>
      <c r="F66" s="684"/>
      <c r="G66" s="684"/>
      <c r="H66" s="684"/>
      <c r="I66" s="349">
        <f>I54-D54</f>
        <v>0</v>
      </c>
      <c r="J66" s="350"/>
      <c r="K66" s="284"/>
    </row>
    <row r="67" spans="2:11" ht="22.5" customHeight="1" x14ac:dyDescent="0.2">
      <c r="B67" s="684" t="s">
        <v>480</v>
      </c>
      <c r="C67" s="684"/>
      <c r="D67" s="684"/>
      <c r="E67" s="684"/>
      <c r="F67" s="684"/>
      <c r="G67" s="684"/>
      <c r="H67" s="684"/>
      <c r="I67" s="349">
        <f>I56-D56</f>
        <v>0</v>
      </c>
      <c r="J67" s="350" t="s">
        <v>378</v>
      </c>
      <c r="K67" s="326"/>
    </row>
    <row r="68" spans="2:11" ht="22.5" customHeight="1" x14ac:dyDescent="0.2">
      <c r="B68" s="684" t="s">
        <v>479</v>
      </c>
      <c r="C68" s="684"/>
      <c r="D68" s="684"/>
      <c r="E68" s="684"/>
      <c r="F68" s="684"/>
      <c r="G68" s="684"/>
      <c r="H68" s="684"/>
      <c r="I68" s="349" t="e">
        <f>I29+I37-D29-D37</f>
        <v>#VALUE!</v>
      </c>
      <c r="J68" s="350" t="s">
        <v>378</v>
      </c>
      <c r="K68" s="284"/>
    </row>
    <row r="69" spans="2:11" ht="22.5" customHeight="1" x14ac:dyDescent="0.2">
      <c r="B69" s="684" t="s">
        <v>481</v>
      </c>
      <c r="C69" s="684"/>
      <c r="D69" s="684"/>
      <c r="E69" s="684"/>
      <c r="F69" s="684"/>
      <c r="G69" s="684"/>
      <c r="H69" s="684"/>
      <c r="I69" s="339" t="e">
        <f>IF(I66&lt;0,0,IF(SUM(I67:J68)&gt;0,"No Payback",I66/(-1*I68-I67)))</f>
        <v>#VALUE!</v>
      </c>
      <c r="J69" s="351" t="e">
        <f>IF(I69&lt;4,"Project may not qualify for incentive as Project simple payback must be greater than 4 years.","")</f>
        <v>#VALUE!</v>
      </c>
      <c r="K69" s="327"/>
    </row>
    <row r="70" spans="2:11" ht="15" customHeight="1" x14ac:dyDescent="0.2">
      <c r="B70" s="647" t="s">
        <v>506</v>
      </c>
      <c r="C70" s="647"/>
      <c r="D70" s="647"/>
      <c r="E70" s="647"/>
      <c r="F70" s="647"/>
      <c r="G70" s="647"/>
      <c r="H70" s="647"/>
      <c r="I70" s="647"/>
      <c r="J70" s="647"/>
      <c r="K70" s="230"/>
    </row>
    <row r="71" spans="2:11" ht="15.75" x14ac:dyDescent="0.2">
      <c r="B71" s="230"/>
      <c r="C71" s="230"/>
      <c r="D71" s="230"/>
      <c r="E71" s="230"/>
      <c r="F71" s="230"/>
      <c r="G71" s="230"/>
      <c r="H71" s="231"/>
      <c r="I71" s="649"/>
      <c r="J71" s="649"/>
      <c r="K71" s="649"/>
    </row>
    <row r="72" spans="2:11" ht="12.75" x14ac:dyDescent="0.2">
      <c r="B72" s="328" t="s">
        <v>519</v>
      </c>
      <c r="C72" s="237"/>
      <c r="D72" s="230"/>
      <c r="E72" s="230"/>
      <c r="F72" s="230"/>
      <c r="G72" s="231"/>
      <c r="H72" s="230"/>
      <c r="I72" s="230"/>
      <c r="J72" s="230"/>
      <c r="K72" s="230"/>
    </row>
    <row r="73" spans="2:11" ht="16.5" customHeight="1" x14ac:dyDescent="0.2">
      <c r="B73" s="685"/>
      <c r="C73" s="685"/>
      <c r="D73" s="685"/>
      <c r="E73" s="685"/>
      <c r="F73" s="685"/>
      <c r="G73" s="685"/>
      <c r="H73" s="685"/>
      <c r="I73" s="685"/>
      <c r="J73" s="685"/>
      <c r="K73" s="685"/>
    </row>
    <row r="74" spans="2:11" ht="16.5" customHeight="1" x14ac:dyDescent="0.2">
      <c r="B74" s="685"/>
      <c r="C74" s="685"/>
      <c r="D74" s="685"/>
      <c r="E74" s="685"/>
      <c r="F74" s="685"/>
      <c r="G74" s="685"/>
      <c r="H74" s="685"/>
      <c r="I74" s="685"/>
      <c r="J74" s="685"/>
      <c r="K74" s="685"/>
    </row>
    <row r="75" spans="2:11" ht="12.75" customHeight="1" x14ac:dyDescent="0.2">
      <c r="B75" s="685"/>
      <c r="C75" s="685"/>
      <c r="D75" s="685"/>
      <c r="E75" s="685"/>
      <c r="F75" s="685"/>
      <c r="G75" s="685"/>
      <c r="H75" s="685"/>
      <c r="I75" s="685"/>
      <c r="J75" s="685"/>
      <c r="K75" s="685"/>
    </row>
    <row r="76" spans="2:11" ht="12.75" x14ac:dyDescent="0.2">
      <c r="B76" s="685"/>
      <c r="C76" s="685"/>
      <c r="D76" s="685"/>
      <c r="E76" s="685"/>
      <c r="F76" s="685"/>
      <c r="G76" s="685"/>
      <c r="H76" s="685"/>
      <c r="I76" s="685"/>
      <c r="J76" s="685"/>
      <c r="K76" s="685"/>
    </row>
    <row r="171" x14ac:dyDescent="0.2"/>
    <row r="172" x14ac:dyDescent="0.2"/>
    <row r="173" x14ac:dyDescent="0.2"/>
  </sheetData>
  <sheetProtection password="C9E5" sheet="1" objects="1" scenarios="1" selectLockedCells="1"/>
  <dataConsolidate/>
  <mergeCells count="54">
    <mergeCell ref="B69:H69"/>
    <mergeCell ref="B70:J70"/>
    <mergeCell ref="I71:K71"/>
    <mergeCell ref="B73:K76"/>
    <mergeCell ref="B63:H63"/>
    <mergeCell ref="B64:H64"/>
    <mergeCell ref="B65:H65"/>
    <mergeCell ref="B66:H66"/>
    <mergeCell ref="B67:H67"/>
    <mergeCell ref="B68:H68"/>
    <mergeCell ref="B62:J62"/>
    <mergeCell ref="B44:C44"/>
    <mergeCell ref="D49:E49"/>
    <mergeCell ref="I49:J49"/>
    <mergeCell ref="B50:C50"/>
    <mergeCell ref="B51:C51"/>
    <mergeCell ref="B52:C52"/>
    <mergeCell ref="B53:C53"/>
    <mergeCell ref="B54:C54"/>
    <mergeCell ref="B56:C56"/>
    <mergeCell ref="B60:H60"/>
    <mergeCell ref="B61:H61"/>
    <mergeCell ref="B43:C43"/>
    <mergeCell ref="D33:E33"/>
    <mergeCell ref="I33:J33"/>
    <mergeCell ref="B34:C34"/>
    <mergeCell ref="B35:C35"/>
    <mergeCell ref="B36:C36"/>
    <mergeCell ref="B37:C37"/>
    <mergeCell ref="B38:C38"/>
    <mergeCell ref="B39:C39"/>
    <mergeCell ref="B40:C40"/>
    <mergeCell ref="D42:E42"/>
    <mergeCell ref="I42:J42"/>
    <mergeCell ref="B30:C30"/>
    <mergeCell ref="B16:D16"/>
    <mergeCell ref="D19:E19"/>
    <mergeCell ref="I19:J19"/>
    <mergeCell ref="B20:C20"/>
    <mergeCell ref="B21:C21"/>
    <mergeCell ref="B22:C22"/>
    <mergeCell ref="B23:C23"/>
    <mergeCell ref="B24:C24"/>
    <mergeCell ref="B27:C27"/>
    <mergeCell ref="B28:C28"/>
    <mergeCell ref="B29:C29"/>
    <mergeCell ref="B12:C12"/>
    <mergeCell ref="E12:F12"/>
    <mergeCell ref="H12:J12"/>
    <mergeCell ref="E1:J1"/>
    <mergeCell ref="B5:C5"/>
    <mergeCell ref="E5:F5"/>
    <mergeCell ref="B8:F8"/>
    <mergeCell ref="H8:J8"/>
  </mergeCells>
  <dataValidations count="1">
    <dataValidation type="list" allowBlank="1" showInputMessage="1" sqref="B35:C35" xr:uid="{00000000-0002-0000-0600-000000000000}">
      <formula1>FuelTypes</formula1>
    </dataValidation>
  </dataValidations>
  <printOptions horizontalCentered="1"/>
  <pageMargins left="0.7" right="0.7" top="0.75" bottom="0.75" header="0.1" footer="0.3"/>
  <pageSetup fitToHeight="0" orientation="portrait" r:id="rId1"/>
  <headerFooter alignWithMargins="0">
    <oddHeader>&amp;L&amp;"Arial Black,Regular"&amp;12&amp;K10A3C8Efficiency BC Custom Lite Program&amp;"Arial,Regular"&amp;10&amp;K01+000
&amp;"Arial,Bold"&amp;K004F6CStudy Summary</oddHeader>
  </headerFooter>
  <rowBreaks count="1" manualBreakCount="1">
    <brk id="46" min="1" max="10" man="1"/>
  </rowBreaks>
  <extLst>
    <ext xmlns:x14="http://schemas.microsoft.com/office/spreadsheetml/2009/9/main" uri="{78C0D931-6437-407d-A8EE-F0AAD7539E65}">
      <x14:conditionalFormattings>
        <x14:conditionalFormatting xmlns:xm="http://schemas.microsoft.com/office/excel/2006/main">
          <x14:cfRule type="expression" priority="17" id="{30B74FA9-794F-45E7-9502-FCA43475C997}">
            <xm:f>D35&lt;&gt;'C:\Users\akeelan\AppData\Local\Microsoft\Windows\Temporary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D35:D36</xm:sqref>
        </x14:conditionalFormatting>
        <x14:conditionalFormatting xmlns:xm="http://schemas.microsoft.com/office/excel/2006/main">
          <x14:cfRule type="expression" priority="18" id="{789EE0BE-C34A-470B-8042-579A470B5C13}">
            <xm:f>B35&lt;&gt;'C:\Users\akeelan\AppData\Local\Microsoft\Windows\Temporary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B35</xm:sqref>
        </x14:conditionalFormatting>
        <x14:conditionalFormatting xmlns:xm="http://schemas.microsoft.com/office/excel/2006/main">
          <x14:cfRule type="expression" priority="16" id="{EAF657D2-2A52-4889-A0F1-3297027E41B9}">
            <xm:f>I16&lt;&gt;VLOOKUP(E16,'C:\Users\akeelan\AppData\Local\Microsoft\Windows\Temporary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I16</xm:sqref>
        </x14:conditionalFormatting>
        <x14:conditionalFormatting xmlns:xm="http://schemas.microsoft.com/office/excel/2006/main">
          <x14:cfRule type="expression" priority="13" id="{F0B3098E-7F65-42B0-99CB-F1BCCC74F33B}">
            <xm:f>D30&lt;&gt;'C:\Users\akeelan\AppData\Local\Microsoft\Windows\Temporary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D30</xm:sqref>
        </x14:conditionalFormatting>
        <x14:conditionalFormatting xmlns:xm="http://schemas.microsoft.com/office/excel/2006/main">
          <x14:cfRule type="expression" priority="15" id="{B5CAF3C9-C2DB-4F84-8312-9B16204CFE05}">
            <xm:f>D22&lt;&gt;'C:\Users\akeelan\AppData\Local\Microsoft\Windows\Temporary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D22:D26</xm:sqref>
        </x14:conditionalFormatting>
        <x14:conditionalFormatting xmlns:xm="http://schemas.microsoft.com/office/excel/2006/main">
          <x14:cfRule type="expression" priority="14" id="{C30E15AD-C7C9-4844-B710-98945D495137}">
            <xm:f>D27&lt;&gt;'C:\Users\akeelan\AppData\Local\Microsoft\Windows\Temporary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D27:D29</xm:sqref>
        </x14:conditionalFormatting>
        <x14:conditionalFormatting xmlns:xm="http://schemas.microsoft.com/office/excel/2006/main">
          <x14:cfRule type="expression" priority="10" id="{0EAF1F0B-D1D0-47B3-857B-B9242AF4E150}">
            <xm:f>I30&lt;&gt;'C:\Users\akeelan\AppData\Local\Microsoft\Windows\Temporary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I30</xm:sqref>
        </x14:conditionalFormatting>
        <x14:conditionalFormatting xmlns:xm="http://schemas.microsoft.com/office/excel/2006/main">
          <x14:cfRule type="expression" priority="12" id="{10CE85C6-F805-4F26-9CEE-138D5D6064F1}">
            <xm:f>I22&lt;&gt;'C:\Users\akeelan\AppData\Local\Microsoft\Windows\Temporary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I22:I26</xm:sqref>
        </x14:conditionalFormatting>
        <x14:conditionalFormatting xmlns:xm="http://schemas.microsoft.com/office/excel/2006/main">
          <x14:cfRule type="expression" priority="11" id="{9DD39C1E-F9C6-4412-8EE1-FED0A7111EAC}">
            <xm:f>I27&lt;&gt;'C:\Users\akeelan\AppData\Local\Microsoft\Windows\Temporary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I27:I29</xm:sqref>
        </x14:conditionalFormatting>
        <x14:conditionalFormatting xmlns:xm="http://schemas.microsoft.com/office/excel/2006/main">
          <x14:cfRule type="expression" priority="9" id="{15DFDD5F-B573-4A8B-B03A-4E19D06F1375}">
            <xm:f>B36&lt;&gt;'C:\Users\akeelan\AppData\Local\Microsoft\Windows\Temporary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B36</xm:sqref>
        </x14:conditionalFormatting>
        <x14:conditionalFormatting xmlns:xm="http://schemas.microsoft.com/office/excel/2006/main">
          <x14:cfRule type="expression" priority="8" id="{D64B9D48-272F-4894-B008-A536E49F70D9}">
            <xm:f>B37&lt;&gt;'C:\Users\akeelan\AppData\Local\Microsoft\Windows\Temporary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B37:B40</xm:sqref>
        </x14:conditionalFormatting>
        <x14:conditionalFormatting xmlns:xm="http://schemas.microsoft.com/office/excel/2006/main">
          <x14:cfRule type="expression" priority="7" id="{E01B9AE5-A1CF-4B2F-ACF1-D630C718D280}">
            <xm:f>D37&lt;&gt;'C:\Users\akeelan\AppData\Local\Microsoft\Windows\Temporary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D37:D39</xm:sqref>
        </x14:conditionalFormatting>
        <x14:conditionalFormatting xmlns:xm="http://schemas.microsoft.com/office/excel/2006/main">
          <x14:cfRule type="expression" priority="6" id="{5CA22773-4B63-459A-9294-F76B5D8BAB2A}">
            <xm:f>I35&lt;&gt;'C:\Users\akeelan\AppData\Local\Microsoft\Windows\Temporary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I35:I36</xm:sqref>
        </x14:conditionalFormatting>
        <x14:conditionalFormatting xmlns:xm="http://schemas.microsoft.com/office/excel/2006/main">
          <x14:cfRule type="expression" priority="5" id="{301BF461-7E08-4053-A1C1-098EC173334D}">
            <xm:f>I38&lt;&gt;'C:\Users\akeelan\AppData\Local\Microsoft\Windows\Temporary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I38</xm:sqref>
        </x14:conditionalFormatting>
        <x14:conditionalFormatting xmlns:xm="http://schemas.microsoft.com/office/excel/2006/main">
          <x14:cfRule type="expression" priority="4" id="{6EE84180-81A1-4619-8A65-214763382674}">
            <xm:f>B44&lt;&gt;'C:\Users\akeelan\AppData\Local\Microsoft\Windows\Temporary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B44</xm:sqref>
        </x14:conditionalFormatting>
        <x14:conditionalFormatting xmlns:xm="http://schemas.microsoft.com/office/excel/2006/main">
          <x14:cfRule type="expression" priority="3" id="{F2C486F8-FCDE-4536-8606-9C15FB60BDDD}">
            <xm:f>B43&lt;&gt;'C:\Users\akeelan\AppData\Local\Microsoft\Windows\Temporary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B43</xm:sqref>
        </x14:conditionalFormatting>
        <x14:conditionalFormatting xmlns:xm="http://schemas.microsoft.com/office/excel/2006/main">
          <x14:cfRule type="expression" priority="2" id="{DC1504A3-C03B-4C80-ABA5-865D18E0FE92}">
            <xm:f>B50&lt;&gt;'C:\Users\akeelan\AppData\Local\Microsoft\Windows\Temporary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B50 B53 B56</xm:sqref>
        </x14:conditionalFormatting>
        <x14:conditionalFormatting xmlns:xm="http://schemas.microsoft.com/office/excel/2006/main">
          <x14:cfRule type="expression" priority="1" id="{E61B637B-8921-43D9-A5A4-AEF4DB0D7C9B}">
            <xm:f>B51&lt;&gt;'C:\Users\akeelan\AppData\Local\Microsoft\Windows\Temporary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B51:B52 B54:B55</xm:sqref>
        </x14:conditionalFormatting>
        <x14:conditionalFormatting xmlns:xm="http://schemas.microsoft.com/office/excel/2006/main">
          <x14:cfRule type="expression" priority="19" id="{8B599163-C0BC-4BE5-AC60-DACCECEE6EA3}">
            <xm:f>B16&lt;&gt;VLOOKUP(#REF!,'C:\Users\akeelan\AppData\Local\Microsoft\Windows\Temporary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600-000001000000}">
          <x14:formula1>
            <xm:f>IF($C$78="Domestic Hot Water",Variables!$DC$2:$DC$9,IF($C78="HVAC",Variables!$DC$10:$DC$23,Variables!$DC$24:$DC$24))</xm:f>
          </x14:formula1>
          <xm:sqref>B16:D16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17"/>
  <sheetViews>
    <sheetView zoomScale="85" zoomScaleNormal="85" workbookViewId="0">
      <selection activeCell="B6" sqref="B6"/>
    </sheetView>
  </sheetViews>
  <sheetFormatPr defaultColWidth="0" defaultRowHeight="15" zeroHeight="1" x14ac:dyDescent="0.2"/>
  <cols>
    <col min="1" max="1" width="23.5703125" style="298" bestFit="1" customWidth="1"/>
    <col min="2" max="2" width="21.5703125" style="298" customWidth="1"/>
    <col min="3" max="3" width="21.85546875" style="298" customWidth="1"/>
    <col min="4" max="4" width="22.42578125" style="298" bestFit="1" customWidth="1"/>
    <col min="5" max="5" width="25" style="298" customWidth="1"/>
    <col min="6" max="6" width="16.42578125" style="298" hidden="1" customWidth="1"/>
    <col min="7" max="15" width="12.7109375" style="298" hidden="1" customWidth="1"/>
    <col min="16" max="16" width="5.140625" style="298" hidden="1" customWidth="1"/>
    <col min="17" max="17" width="13.85546875" style="298" hidden="1" customWidth="1"/>
    <col min="18" max="21" width="0" style="298" hidden="1" customWidth="1"/>
    <col min="22" max="16384" width="9.140625" style="298" hidden="1"/>
  </cols>
  <sheetData>
    <row r="1" spans="1:21" ht="21" customHeight="1" x14ac:dyDescent="0.2">
      <c r="A1" s="293" t="s">
        <v>520</v>
      </c>
      <c r="B1" s="294"/>
      <c r="C1" s="294"/>
      <c r="D1" s="295"/>
      <c r="E1" s="295"/>
      <c r="F1" s="295"/>
      <c r="G1" s="295"/>
      <c r="H1" s="295"/>
      <c r="I1" s="295"/>
      <c r="J1" s="295"/>
      <c r="K1" s="295"/>
      <c r="L1" s="295"/>
      <c r="M1" s="295"/>
      <c r="N1" s="295"/>
      <c r="O1" s="296"/>
      <c r="P1" s="295"/>
      <c r="Q1" s="297"/>
      <c r="R1" s="297"/>
      <c r="S1" s="297"/>
      <c r="T1" s="297"/>
    </row>
    <row r="2" spans="1:21" ht="48.75" customHeight="1" x14ac:dyDescent="0.2">
      <c r="A2" s="299" t="s">
        <v>521</v>
      </c>
      <c r="B2" s="300" t="s">
        <v>4</v>
      </c>
      <c r="C2" s="300" t="s">
        <v>522</v>
      </c>
      <c r="D2" s="300" t="s">
        <v>523</v>
      </c>
      <c r="E2" s="301"/>
      <c r="F2" s="295"/>
      <c r="G2" s="295"/>
      <c r="H2" s="295"/>
      <c r="I2" s="295"/>
      <c r="J2" s="295"/>
      <c r="K2" s="295"/>
      <c r="L2" s="295"/>
      <c r="M2" s="295"/>
      <c r="N2" s="295"/>
      <c r="O2" s="296"/>
      <c r="P2" s="295"/>
      <c r="Q2" s="297"/>
      <c r="R2" s="297"/>
      <c r="S2" s="297"/>
      <c r="T2" s="297"/>
    </row>
    <row r="3" spans="1:21" ht="48.75" customHeight="1" x14ac:dyDescent="0.2">
      <c r="A3" s="302" t="s">
        <v>524</v>
      </c>
      <c r="B3" s="303"/>
      <c r="C3" s="303"/>
      <c r="D3" s="303"/>
      <c r="E3" s="301"/>
      <c r="F3" s="295"/>
      <c r="G3" s="295"/>
      <c r="H3" s="295"/>
      <c r="I3" s="295"/>
      <c r="J3" s="295"/>
      <c r="K3" s="295"/>
      <c r="L3" s="295"/>
      <c r="M3" s="295"/>
      <c r="N3" s="295"/>
      <c r="O3" s="296"/>
      <c r="P3" s="295"/>
      <c r="Q3" s="297"/>
      <c r="R3" s="297"/>
      <c r="S3" s="297"/>
      <c r="T3" s="297"/>
      <c r="U3" s="297"/>
    </row>
    <row r="4" spans="1:21" ht="48.75" customHeight="1" x14ac:dyDescent="0.2">
      <c r="A4" s="302" t="s">
        <v>525</v>
      </c>
      <c r="B4" s="304" t="s">
        <v>526</v>
      </c>
      <c r="C4" s="303"/>
      <c r="D4" s="303"/>
      <c r="E4" s="301"/>
      <c r="F4" s="295"/>
      <c r="G4" s="295"/>
      <c r="H4" s="295"/>
      <c r="I4" s="295"/>
      <c r="J4" s="295"/>
      <c r="K4" s="295"/>
      <c r="L4" s="295"/>
      <c r="M4" s="295"/>
      <c r="N4" s="295"/>
      <c r="O4" s="296"/>
      <c r="P4" s="295"/>
      <c r="Q4" s="297"/>
      <c r="R4" s="297"/>
      <c r="S4" s="297"/>
      <c r="T4" s="297"/>
    </row>
    <row r="5" spans="1:21" ht="48.75" customHeight="1" x14ac:dyDescent="0.2">
      <c r="A5" s="302" t="s">
        <v>527</v>
      </c>
      <c r="B5" s="304" t="s">
        <v>528</v>
      </c>
      <c r="C5" s="305"/>
      <c r="D5" s="306"/>
      <c r="E5" s="301"/>
      <c r="F5" s="295"/>
      <c r="G5" s="295"/>
      <c r="H5" s="295"/>
      <c r="I5" s="295"/>
      <c r="J5" s="295"/>
      <c r="K5" s="295"/>
      <c r="L5" s="295"/>
      <c r="M5" s="295"/>
      <c r="N5" s="295"/>
      <c r="O5" s="296"/>
      <c r="P5" s="295"/>
      <c r="Q5" s="297"/>
      <c r="R5" s="297"/>
      <c r="S5" s="297"/>
      <c r="T5" s="297"/>
    </row>
    <row r="6" spans="1:21" ht="48.75" customHeight="1" x14ac:dyDescent="0.2">
      <c r="A6" s="302" t="s">
        <v>529</v>
      </c>
      <c r="B6" s="307"/>
      <c r="C6" s="307"/>
      <c r="D6" s="303"/>
      <c r="E6" s="301"/>
      <c r="F6" s="301"/>
      <c r="G6" s="301"/>
      <c r="H6" s="301"/>
      <c r="I6" s="301"/>
      <c r="J6" s="301"/>
      <c r="K6" s="301"/>
      <c r="L6" s="301"/>
      <c r="M6" s="301"/>
      <c r="N6" s="301"/>
      <c r="O6" s="308"/>
      <c r="P6" s="301"/>
    </row>
    <row r="7" spans="1:21" ht="48.75" customHeight="1" x14ac:dyDescent="0.2">
      <c r="A7" s="302" t="s">
        <v>530</v>
      </c>
      <c r="B7" s="304" t="s">
        <v>531</v>
      </c>
      <c r="C7" s="309"/>
      <c r="D7" s="310"/>
      <c r="E7" s="311"/>
      <c r="F7" s="301"/>
      <c r="G7" s="301"/>
      <c r="H7" s="301"/>
      <c r="I7" s="301"/>
      <c r="J7" s="301"/>
      <c r="K7" s="301"/>
      <c r="L7" s="301"/>
      <c r="M7" s="301"/>
      <c r="N7" s="301"/>
      <c r="O7" s="308"/>
      <c r="P7" s="301"/>
    </row>
    <row r="8" spans="1:21" ht="48.75" customHeight="1" x14ac:dyDescent="0.2">
      <c r="A8" s="302" t="s">
        <v>532</v>
      </c>
      <c r="B8" s="304" t="s">
        <v>531</v>
      </c>
      <c r="C8" s="309" t="s">
        <v>533</v>
      </c>
      <c r="D8" s="309" t="s">
        <v>533</v>
      </c>
      <c r="E8" s="301"/>
      <c r="F8" s="301"/>
      <c r="G8" s="301"/>
      <c r="H8" s="301"/>
      <c r="I8" s="301"/>
      <c r="J8" s="301"/>
      <c r="K8" s="301"/>
      <c r="L8" s="301"/>
      <c r="M8" s="301"/>
      <c r="N8" s="301"/>
      <c r="O8" s="308"/>
      <c r="P8" s="301"/>
    </row>
    <row r="9" spans="1:21" ht="48.75" customHeight="1" x14ac:dyDescent="0.2">
      <c r="A9" s="302" t="s">
        <v>534</v>
      </c>
      <c r="B9" s="307"/>
      <c r="C9" s="304" t="s">
        <v>531</v>
      </c>
      <c r="D9" s="303"/>
      <c r="E9" s="301"/>
      <c r="F9" s="312"/>
      <c r="G9" s="301"/>
      <c r="H9" s="301"/>
      <c r="I9" s="301"/>
      <c r="J9" s="301"/>
      <c r="K9" s="301"/>
      <c r="L9" s="301"/>
      <c r="M9" s="301"/>
      <c r="N9" s="301"/>
      <c r="O9" s="308"/>
      <c r="P9" s="301"/>
    </row>
    <row r="10" spans="1:21" ht="48.75" customHeight="1" x14ac:dyDescent="0.2">
      <c r="A10" s="302" t="s">
        <v>535</v>
      </c>
      <c r="B10" s="307"/>
      <c r="C10" s="304" t="s">
        <v>531</v>
      </c>
      <c r="D10" s="303"/>
      <c r="E10" s="301"/>
      <c r="F10" s="312"/>
      <c r="G10" s="301"/>
      <c r="H10" s="301"/>
      <c r="I10" s="301"/>
      <c r="J10" s="301"/>
      <c r="K10" s="301"/>
      <c r="L10" s="301"/>
      <c r="M10" s="301"/>
      <c r="N10" s="301"/>
      <c r="O10" s="308"/>
      <c r="P10" s="301"/>
    </row>
    <row r="11" spans="1:21" ht="48.75" customHeight="1" x14ac:dyDescent="0.2">
      <c r="A11" s="302" t="s">
        <v>536</v>
      </c>
      <c r="B11" s="304" t="s">
        <v>531</v>
      </c>
      <c r="C11" s="304" t="s">
        <v>531</v>
      </c>
      <c r="D11" s="313"/>
      <c r="E11" s="301"/>
      <c r="F11" s="301"/>
      <c r="G11" s="301"/>
      <c r="H11" s="301"/>
      <c r="I11" s="301"/>
      <c r="J11" s="301"/>
      <c r="K11" s="301"/>
      <c r="L11" s="301"/>
      <c r="M11" s="301"/>
      <c r="N11" s="301"/>
      <c r="O11" s="308"/>
      <c r="P11" s="301"/>
    </row>
    <row r="12" spans="1:21" ht="48" customHeight="1" x14ac:dyDescent="0.2">
      <c r="A12" s="302" t="s">
        <v>537</v>
      </c>
      <c r="B12" s="307"/>
      <c r="C12" s="304" t="s">
        <v>531</v>
      </c>
      <c r="D12" s="305"/>
      <c r="E12" s="301"/>
      <c r="F12" s="301"/>
      <c r="G12" s="301"/>
      <c r="H12" s="301"/>
      <c r="I12" s="301"/>
      <c r="J12" s="301"/>
      <c r="K12" s="301"/>
      <c r="L12" s="301"/>
      <c r="M12" s="301"/>
      <c r="N12" s="301"/>
      <c r="O12" s="308"/>
      <c r="P12" s="301"/>
    </row>
    <row r="13" spans="1:21" ht="48" customHeight="1" x14ac:dyDescent="0.2">
      <c r="A13" s="302" t="s">
        <v>538</v>
      </c>
      <c r="B13" s="304" t="s">
        <v>7</v>
      </c>
      <c r="C13" s="307"/>
      <c r="D13" s="314"/>
      <c r="E13" s="315"/>
      <c r="F13" s="301"/>
      <c r="G13" s="301"/>
      <c r="H13" s="301"/>
      <c r="I13" s="301"/>
      <c r="J13" s="301"/>
      <c r="K13" s="301"/>
      <c r="L13" s="301"/>
      <c r="M13" s="301"/>
      <c r="N13" s="301"/>
      <c r="O13" s="308"/>
      <c r="P13" s="301"/>
    </row>
    <row r="14" spans="1:21" ht="48" customHeight="1" x14ac:dyDescent="0.2">
      <c r="A14" s="302" t="s">
        <v>539</v>
      </c>
      <c r="B14" s="304" t="s">
        <v>540</v>
      </c>
      <c r="C14" s="307"/>
      <c r="D14" s="314"/>
      <c r="E14" s="301"/>
      <c r="F14" s="301"/>
      <c r="G14" s="301"/>
      <c r="H14" s="301"/>
      <c r="I14" s="301"/>
      <c r="J14" s="301"/>
      <c r="K14" s="301"/>
      <c r="L14" s="301"/>
      <c r="M14" s="301"/>
      <c r="N14" s="301"/>
      <c r="O14" s="308"/>
      <c r="P14" s="301"/>
    </row>
    <row r="15" spans="1:21" ht="48" customHeight="1" x14ac:dyDescent="0.2">
      <c r="A15" s="302" t="s">
        <v>541</v>
      </c>
      <c r="B15" s="304" t="s">
        <v>542</v>
      </c>
      <c r="C15" s="307"/>
      <c r="D15" s="314"/>
      <c r="E15" s="301"/>
      <c r="F15" s="301"/>
      <c r="G15" s="301"/>
      <c r="H15" s="301"/>
      <c r="I15" s="301"/>
      <c r="J15" s="301"/>
      <c r="K15" s="301"/>
      <c r="L15" s="301"/>
      <c r="M15" s="301"/>
      <c r="N15" s="301"/>
      <c r="O15" s="308"/>
      <c r="P15" s="301"/>
    </row>
    <row r="16" spans="1:21" ht="48" customHeight="1" x14ac:dyDescent="0.2">
      <c r="A16" s="302" t="s">
        <v>543</v>
      </c>
      <c r="B16" s="304" t="s">
        <v>388</v>
      </c>
      <c r="C16" s="316"/>
      <c r="D16" s="316"/>
      <c r="E16" s="301"/>
      <c r="F16" s="301"/>
      <c r="G16" s="301"/>
      <c r="H16" s="301"/>
      <c r="I16" s="301"/>
      <c r="J16" s="301"/>
      <c r="K16" s="301"/>
      <c r="L16" s="301"/>
      <c r="M16" s="301"/>
      <c r="N16" s="301"/>
      <c r="O16" s="308"/>
      <c r="P16" s="301"/>
    </row>
    <row r="17" spans="5:16" ht="48" customHeight="1" x14ac:dyDescent="0.2">
      <c r="E17" s="301"/>
      <c r="F17" s="301"/>
      <c r="G17" s="301"/>
      <c r="H17" s="301"/>
      <c r="I17" s="301"/>
      <c r="J17" s="301"/>
      <c r="K17" s="301"/>
      <c r="L17" s="301"/>
      <c r="M17" s="301"/>
      <c r="N17" s="301"/>
      <c r="O17" s="308"/>
      <c r="P17" s="301"/>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T22"/>
  <sheetViews>
    <sheetView zoomScale="115" zoomScaleNormal="115" workbookViewId="0">
      <selection activeCell="B6" sqref="B6"/>
    </sheetView>
  </sheetViews>
  <sheetFormatPr defaultColWidth="0" defaultRowHeight="15" zeroHeight="1" x14ac:dyDescent="0.2"/>
  <cols>
    <col min="1" max="1" width="23.5703125" style="298" bestFit="1" customWidth="1"/>
    <col min="2" max="2" width="17.140625" style="325" customWidth="1"/>
    <col min="3" max="3" width="21.85546875" style="325" customWidth="1"/>
    <col min="4" max="4" width="22.42578125" style="325" bestFit="1" customWidth="1"/>
    <col min="5" max="5" width="25" style="325" customWidth="1"/>
    <col min="6" max="6" width="16.42578125" style="325" hidden="1" customWidth="1"/>
    <col min="7" max="13" width="12.7109375" style="325" hidden="1" customWidth="1"/>
    <col min="14" max="14" width="18" style="298" hidden="1" customWidth="1"/>
    <col min="15" max="15" width="12.7109375" style="298" hidden="1" customWidth="1"/>
    <col min="16" max="16" width="5.140625" style="298" hidden="1" customWidth="1"/>
    <col min="17" max="17" width="13.85546875" style="298" hidden="1" customWidth="1"/>
    <col min="18" max="20" width="0" style="298" hidden="1" customWidth="1"/>
    <col min="21" max="16384" width="9.140625" style="298" hidden="1"/>
  </cols>
  <sheetData>
    <row r="1" spans="1:20" ht="27.75" customHeight="1" x14ac:dyDescent="0.2">
      <c r="A1" s="688" t="s">
        <v>544</v>
      </c>
      <c r="B1" s="688"/>
      <c r="C1" s="688"/>
      <c r="D1" s="688"/>
      <c r="E1" s="688"/>
      <c r="F1" s="301"/>
      <c r="G1" s="301"/>
      <c r="H1" s="301"/>
      <c r="I1" s="301"/>
      <c r="J1" s="301"/>
      <c r="K1" s="301"/>
      <c r="L1" s="301"/>
      <c r="M1" s="301"/>
      <c r="N1" s="301"/>
      <c r="O1" s="308"/>
      <c r="P1" s="301"/>
    </row>
    <row r="2" spans="1:20" ht="48.75" customHeight="1" x14ac:dyDescent="0.2">
      <c r="A2" s="299" t="s">
        <v>521</v>
      </c>
      <c r="B2" s="300" t="s">
        <v>4</v>
      </c>
      <c r="C2" s="300" t="s">
        <v>522</v>
      </c>
      <c r="D2" s="300" t="s">
        <v>523</v>
      </c>
      <c r="E2" s="315"/>
      <c r="F2" s="295"/>
      <c r="G2" s="295"/>
      <c r="H2" s="295"/>
      <c r="I2" s="295"/>
      <c r="J2" s="295"/>
      <c r="K2" s="295"/>
      <c r="L2" s="295"/>
      <c r="M2" s="295"/>
      <c r="N2" s="295"/>
      <c r="O2" s="296"/>
      <c r="P2" s="295"/>
      <c r="Q2" s="297"/>
      <c r="R2" s="297"/>
      <c r="S2" s="297"/>
      <c r="T2" s="297"/>
    </row>
    <row r="3" spans="1:20" ht="48.75" customHeight="1" x14ac:dyDescent="0.2">
      <c r="A3" s="302" t="s">
        <v>545</v>
      </c>
      <c r="B3" s="305"/>
      <c r="C3" s="305"/>
      <c r="D3" s="305"/>
      <c r="E3" s="315"/>
      <c r="F3" s="295"/>
      <c r="G3" s="295"/>
      <c r="H3" s="295"/>
      <c r="I3" s="295"/>
      <c r="J3" s="295"/>
      <c r="K3" s="295"/>
      <c r="L3" s="295"/>
      <c r="M3" s="295"/>
      <c r="N3" s="295"/>
      <c r="O3" s="296"/>
      <c r="P3" s="295"/>
      <c r="Q3" s="297"/>
      <c r="R3" s="297"/>
      <c r="S3" s="297"/>
      <c r="T3" s="297"/>
    </row>
    <row r="4" spans="1:20" ht="48.75" customHeight="1" x14ac:dyDescent="0.2">
      <c r="A4" s="302" t="s">
        <v>546</v>
      </c>
      <c r="B4" s="305"/>
      <c r="C4" s="305"/>
      <c r="D4" s="305"/>
      <c r="E4" s="315"/>
      <c r="F4" s="295"/>
      <c r="G4" s="295"/>
      <c r="H4" s="295"/>
      <c r="I4" s="295"/>
      <c r="J4" s="295"/>
      <c r="K4" s="295"/>
      <c r="L4" s="295"/>
      <c r="M4" s="295"/>
      <c r="N4" s="295"/>
      <c r="O4" s="296"/>
      <c r="P4" s="295"/>
      <c r="Q4" s="297"/>
      <c r="R4" s="297"/>
      <c r="S4" s="297"/>
      <c r="T4" s="297"/>
    </row>
    <row r="5" spans="1:20" ht="48.75" customHeight="1" x14ac:dyDescent="0.2">
      <c r="A5" s="302" t="s">
        <v>547</v>
      </c>
      <c r="B5" s="305"/>
      <c r="C5" s="305"/>
      <c r="D5" s="305"/>
      <c r="E5" s="315"/>
      <c r="F5" s="295"/>
      <c r="G5" s="295"/>
      <c r="H5" s="295"/>
      <c r="I5" s="295"/>
      <c r="J5" s="295"/>
      <c r="K5" s="295"/>
      <c r="L5" s="295"/>
      <c r="M5" s="295"/>
      <c r="N5" s="295"/>
      <c r="O5" s="296"/>
      <c r="P5" s="295"/>
      <c r="Q5" s="297"/>
      <c r="R5" s="297"/>
      <c r="S5" s="297"/>
      <c r="T5" s="297"/>
    </row>
    <row r="6" spans="1:20" ht="60" x14ac:dyDescent="0.2">
      <c r="A6" s="302" t="s">
        <v>548</v>
      </c>
      <c r="B6" s="304" t="s">
        <v>531</v>
      </c>
      <c r="C6" s="317">
        <v>0</v>
      </c>
      <c r="D6" s="318">
        <v>0</v>
      </c>
      <c r="E6" s="315"/>
      <c r="F6" s="295"/>
      <c r="G6" s="295"/>
      <c r="H6" s="295"/>
      <c r="I6" s="295"/>
      <c r="J6" s="295"/>
      <c r="K6" s="295"/>
      <c r="L6" s="295"/>
      <c r="M6" s="295"/>
      <c r="N6" s="295"/>
      <c r="O6" s="296"/>
      <c r="P6" s="295"/>
      <c r="Q6" s="297"/>
      <c r="R6" s="297"/>
      <c r="S6" s="297"/>
      <c r="T6" s="297"/>
    </row>
    <row r="7" spans="1:20" ht="48.75" customHeight="1" x14ac:dyDescent="0.2">
      <c r="A7" s="302" t="s">
        <v>549</v>
      </c>
      <c r="B7" s="305"/>
      <c r="C7" s="307"/>
      <c r="D7" s="307"/>
      <c r="E7" s="315"/>
      <c r="F7" s="301"/>
      <c r="G7" s="301"/>
      <c r="H7" s="301"/>
      <c r="I7" s="301"/>
      <c r="J7" s="301"/>
      <c r="K7" s="301"/>
      <c r="L7" s="301"/>
      <c r="M7" s="301"/>
      <c r="N7" s="301"/>
      <c r="O7" s="308"/>
      <c r="P7" s="301"/>
    </row>
    <row r="8" spans="1:20" ht="48.75" customHeight="1" x14ac:dyDescent="0.2">
      <c r="A8" s="302" t="s">
        <v>550</v>
      </c>
      <c r="B8" s="305"/>
      <c r="C8" s="307"/>
      <c r="D8" s="307"/>
      <c r="E8" s="315"/>
      <c r="F8" s="301"/>
      <c r="G8" s="301"/>
      <c r="H8" s="301"/>
      <c r="I8" s="301"/>
      <c r="J8" s="301"/>
      <c r="K8" s="301"/>
      <c r="L8" s="301"/>
      <c r="M8" s="301"/>
      <c r="N8" s="301"/>
      <c r="O8" s="308"/>
      <c r="P8" s="301"/>
    </row>
    <row r="9" spans="1:20" ht="48.75" customHeight="1" x14ac:dyDescent="0.2">
      <c r="A9" s="302" t="s">
        <v>551</v>
      </c>
      <c r="B9" s="304" t="s">
        <v>7</v>
      </c>
      <c r="C9" s="307"/>
      <c r="D9" s="307"/>
      <c r="E9" s="315"/>
      <c r="F9" s="301"/>
      <c r="G9" s="301"/>
      <c r="H9" s="301"/>
      <c r="I9" s="301"/>
      <c r="J9" s="301"/>
      <c r="K9" s="301"/>
      <c r="L9" s="301"/>
      <c r="M9" s="301"/>
      <c r="N9" s="301"/>
      <c r="O9" s="308"/>
      <c r="P9" s="301"/>
    </row>
    <row r="10" spans="1:20" ht="48.75" customHeight="1" x14ac:dyDescent="0.2">
      <c r="A10" s="302" t="s">
        <v>552</v>
      </c>
      <c r="B10" s="304" t="s">
        <v>7</v>
      </c>
      <c r="C10" s="307"/>
      <c r="D10" s="307"/>
      <c r="E10" s="315"/>
      <c r="F10" s="312"/>
      <c r="G10" s="301"/>
      <c r="H10" s="301"/>
      <c r="I10" s="301"/>
      <c r="J10" s="301"/>
      <c r="K10" s="301"/>
      <c r="L10" s="301"/>
      <c r="M10" s="301"/>
      <c r="N10" s="301"/>
      <c r="O10" s="308"/>
      <c r="P10" s="301"/>
    </row>
    <row r="11" spans="1:20" ht="60" x14ac:dyDescent="0.2">
      <c r="A11" s="302" t="s">
        <v>553</v>
      </c>
      <c r="B11" s="305"/>
      <c r="C11" s="319" t="s">
        <v>531</v>
      </c>
      <c r="D11" s="320"/>
      <c r="E11" s="321"/>
      <c r="F11" s="312"/>
      <c r="G11" s="301"/>
      <c r="H11" s="301"/>
      <c r="I11" s="301"/>
      <c r="J11" s="301"/>
      <c r="K11" s="301"/>
      <c r="L11" s="301"/>
      <c r="M11" s="301"/>
      <c r="N11" s="301"/>
      <c r="O11" s="308"/>
      <c r="P11" s="301"/>
    </row>
    <row r="12" spans="1:20" ht="48.75" customHeight="1" thickBot="1" x14ac:dyDescent="0.25">
      <c r="A12" s="302" t="s">
        <v>554</v>
      </c>
      <c r="B12" s="304" t="s">
        <v>531</v>
      </c>
      <c r="C12" s="319" t="s">
        <v>531</v>
      </c>
      <c r="D12" s="307"/>
      <c r="E12" s="321"/>
      <c r="F12" s="312"/>
      <c r="G12" s="301"/>
      <c r="H12" s="301"/>
      <c r="I12" s="301"/>
      <c r="J12" s="301"/>
      <c r="K12" s="301"/>
      <c r="L12" s="301"/>
      <c r="M12" s="301"/>
      <c r="N12" s="301"/>
      <c r="O12" s="308"/>
      <c r="P12" s="301"/>
    </row>
    <row r="13" spans="1:20" ht="45.75" thickBot="1" x14ac:dyDescent="0.25">
      <c r="A13" s="302" t="s">
        <v>555</v>
      </c>
      <c r="B13" s="305"/>
      <c r="C13" s="319" t="s">
        <v>531</v>
      </c>
      <c r="D13" s="307"/>
      <c r="E13" s="322" t="s">
        <v>556</v>
      </c>
      <c r="F13" s="301"/>
      <c r="G13" s="301"/>
      <c r="H13" s="301"/>
      <c r="I13" s="301"/>
      <c r="J13" s="301"/>
      <c r="K13" s="301"/>
      <c r="L13" s="301"/>
      <c r="M13" s="301"/>
      <c r="N13" s="301"/>
      <c r="O13" s="308"/>
      <c r="P13" s="301"/>
    </row>
    <row r="14" spans="1:20" ht="48.75" customHeight="1" x14ac:dyDescent="0.2">
      <c r="A14" s="302" t="s">
        <v>530</v>
      </c>
      <c r="B14" s="304" t="s">
        <v>531</v>
      </c>
      <c r="C14" s="317"/>
      <c r="D14" s="318"/>
      <c r="E14" s="315"/>
      <c r="F14" s="301"/>
      <c r="G14" s="301"/>
      <c r="H14" s="301"/>
      <c r="I14" s="301"/>
      <c r="J14" s="301"/>
      <c r="K14" s="301"/>
      <c r="L14" s="301"/>
      <c r="M14" s="301"/>
      <c r="N14" s="301"/>
      <c r="O14" s="308"/>
      <c r="P14" s="301"/>
    </row>
    <row r="15" spans="1:20" ht="48.75" customHeight="1" x14ac:dyDescent="0.2">
      <c r="A15" s="302" t="s">
        <v>532</v>
      </c>
      <c r="B15" s="304" t="s">
        <v>531</v>
      </c>
      <c r="C15" s="309" t="s">
        <v>533</v>
      </c>
      <c r="D15" s="309" t="s">
        <v>533</v>
      </c>
      <c r="E15" s="315"/>
      <c r="F15" s="301"/>
      <c r="G15" s="301"/>
      <c r="H15" s="301"/>
      <c r="I15" s="301"/>
      <c r="J15" s="301"/>
      <c r="K15" s="301"/>
      <c r="L15" s="301"/>
      <c r="M15" s="301"/>
      <c r="N15" s="301"/>
      <c r="O15" s="308"/>
      <c r="P15" s="301"/>
    </row>
    <row r="16" spans="1:20" ht="48" customHeight="1" x14ac:dyDescent="0.2">
      <c r="A16" s="302" t="s">
        <v>557</v>
      </c>
      <c r="B16" s="323" t="s">
        <v>558</v>
      </c>
      <c r="C16" s="319" t="e">
        <f>VLOOKUP(C15,[1]REFERENCE!$C$2:$D$18,2,FALSE)</f>
        <v>#N/A</v>
      </c>
      <c r="D16" s="319" t="e">
        <f>VLOOKUP(D15,[1]REFERENCE!$C$2:$D$18,2,FALSE)</f>
        <v>#N/A</v>
      </c>
      <c r="E16" s="315"/>
      <c r="F16" s="301"/>
      <c r="G16" s="301"/>
      <c r="H16" s="301"/>
      <c r="I16" s="301"/>
      <c r="J16" s="301"/>
      <c r="K16" s="301"/>
      <c r="L16" s="301"/>
      <c r="M16" s="301"/>
      <c r="N16" s="301"/>
      <c r="O16" s="308"/>
      <c r="P16" s="301"/>
    </row>
    <row r="17" spans="1:16" ht="48" customHeight="1" x14ac:dyDescent="0.2">
      <c r="A17" s="302" t="s">
        <v>559</v>
      </c>
      <c r="B17" s="305"/>
      <c r="C17" s="307"/>
      <c r="D17" s="324"/>
      <c r="E17" s="315"/>
      <c r="F17" s="301"/>
      <c r="G17" s="301"/>
      <c r="H17" s="301"/>
      <c r="I17" s="301"/>
      <c r="J17" s="301"/>
      <c r="K17" s="301"/>
      <c r="L17" s="301"/>
      <c r="M17" s="301"/>
      <c r="N17" s="301"/>
      <c r="O17" s="308"/>
      <c r="P17" s="301"/>
    </row>
    <row r="18" spans="1:16" ht="48" customHeight="1" x14ac:dyDescent="0.2">
      <c r="A18" s="302" t="s">
        <v>539</v>
      </c>
      <c r="B18" s="304" t="s">
        <v>540</v>
      </c>
      <c r="C18" s="307"/>
      <c r="D18" s="314"/>
      <c r="E18" s="315"/>
      <c r="F18" s="301"/>
      <c r="G18" s="301"/>
      <c r="H18" s="301"/>
      <c r="I18" s="301"/>
      <c r="J18" s="301"/>
      <c r="K18" s="301"/>
      <c r="L18" s="301"/>
      <c r="M18" s="301"/>
      <c r="N18" s="301"/>
      <c r="O18" s="308"/>
      <c r="P18" s="301"/>
    </row>
    <row r="19" spans="1:16" ht="48" customHeight="1" x14ac:dyDescent="0.2">
      <c r="A19" s="302" t="s">
        <v>541</v>
      </c>
      <c r="B19" s="304" t="s">
        <v>542</v>
      </c>
      <c r="C19" s="307"/>
      <c r="D19" s="314"/>
      <c r="E19" s="315"/>
      <c r="F19" s="301"/>
      <c r="G19" s="301"/>
      <c r="H19" s="301"/>
      <c r="I19" s="301"/>
      <c r="J19" s="301"/>
      <c r="K19" s="301"/>
      <c r="L19" s="301"/>
      <c r="M19" s="301"/>
      <c r="N19" s="301"/>
      <c r="O19" s="308"/>
      <c r="P19" s="301"/>
    </row>
    <row r="20" spans="1:16" ht="48" customHeight="1" x14ac:dyDescent="0.2">
      <c r="A20" s="302" t="s">
        <v>560</v>
      </c>
      <c r="B20" s="304" t="s">
        <v>388</v>
      </c>
      <c r="C20" s="316"/>
      <c r="D20" s="316"/>
      <c r="E20" s="315"/>
      <c r="F20" s="301"/>
      <c r="G20" s="301"/>
      <c r="H20" s="301"/>
      <c r="I20" s="301"/>
      <c r="J20" s="301"/>
      <c r="K20" s="301"/>
      <c r="L20" s="301"/>
      <c r="M20" s="301"/>
      <c r="N20" s="301"/>
      <c r="O20" s="308"/>
      <c r="P20" s="301"/>
    </row>
    <row r="21" spans="1:16" x14ac:dyDescent="0.2">
      <c r="A21" s="301"/>
      <c r="B21" s="301"/>
      <c r="C21" s="301"/>
      <c r="D21" s="301"/>
      <c r="E21" s="301"/>
      <c r="F21" s="301"/>
      <c r="G21" s="301"/>
      <c r="H21" s="301"/>
      <c r="I21" s="301"/>
      <c r="J21" s="301"/>
      <c r="K21" s="301"/>
      <c r="L21" s="301"/>
      <c r="M21" s="301"/>
      <c r="N21" s="301"/>
      <c r="O21" s="308"/>
      <c r="P21" s="301"/>
    </row>
    <row r="22" spans="1:16" x14ac:dyDescent="0.2"/>
  </sheetData>
  <mergeCells count="1">
    <mergeCell ref="A1:E1"/>
  </mergeCells>
  <conditionalFormatting sqref="D3:D4 D6:D10 D14:D16">
    <cfRule type="cellIs" dxfId="3" priority="4" operator="notEqual">
      <formula>C3</formula>
    </cfRule>
  </conditionalFormatting>
  <conditionalFormatting sqref="D5">
    <cfRule type="cellIs" dxfId="2" priority="3" operator="notEqual">
      <formula>C5</formula>
    </cfRule>
  </conditionalFormatting>
  <conditionalFormatting sqref="D17">
    <cfRule type="cellIs" dxfId="1" priority="2" operator="notEqual">
      <formula>C17</formula>
    </cfRule>
  </conditionalFormatting>
  <conditionalFormatting sqref="D20">
    <cfRule type="cellIs" dxfId="0" priority="1" operator="notEqual">
      <formula>C20</formula>
    </cfRule>
  </conditionalFormatting>
  <dataValidations count="1">
    <dataValidation type="list" allowBlank="1" showInputMessage="1" showErrorMessage="1" sqref="D12" xr:uid="{00000000-0002-0000-0800-000000000000}">
      <formula1>"Fuel, Electric"</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st_x0020_Centre_x0020__x0023_ xmlns="da067df9-a96b-4127-a369-96321e421208">9462</Cost_x0020_Centre_x0020__x0023_>
    <Engineering_x0020__x002d_Team xmlns="da067df9-a96b-4127-a369-96321e421208">Commercial-Mechanical</Engineering_x0020__x002d_Team>
    <Operations_x002d_Program xmlns="da067df9-a96b-4127-a369-96321e421208" xsi:nil="true"/>
    <Operations_x0020_Program_x002f_Offer_x0020_Type xmlns="da067df9-a96b-4127-a369-96321e421208" xsi:nil="true"/>
    <Work_x0020_Group xmlns="da067df9-a96b-4127-a369-96321e421208">Engineering</Work_x0020_Group>
    <Previously_x0020_known_x0020_as xmlns="da067df9-a96b-4127-a369-96321e421208" xsi:nil="true"/>
    <Identifier xmlns="da067df9-a96b-4127-a369-96321e421208">CEM-9462-OPE-CAL-73</Identifier>
    <Engineering_x002d_Document_x0020_status xmlns="da067df9-a96b-4127-a369-96321e421208" xsi:nil="true"/>
    <Admin xmlns="da067df9-a96b-4127-a369-96321e421208" xsi:nil="true"/>
    <Document_x0020_Category xmlns="da067df9-a96b-4127-a369-96321e421208">Operational</Document_x0020_Category>
    <Operations_x002d_Program_x0020_Sector xmlns="da067df9-a96b-4127-a369-96321e421208" xsi:nil="true"/>
    <Operations_x0020_Program_x002f_Offer xmlns="da067df9-a96b-4127-a369-96321e421208" xsi:nil="true"/>
    <Engineering_x0020__x002d__x0020_Categories xmlns="da067df9-a96b-4127-a369-96321e421208">Energy Study</Engineering_x0020__x002d__x0020_Categori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8309455C23F84EA68932F8CBFADAE0" ma:contentTypeVersion="19" ma:contentTypeDescription="Create a new document." ma:contentTypeScope="" ma:versionID="b03cec785bfca444641fa893908d7ed2">
  <xsd:schema xmlns:xsd="http://www.w3.org/2001/XMLSchema" xmlns:xs="http://www.w3.org/2001/XMLSchema" xmlns:p="http://schemas.microsoft.com/office/2006/metadata/properties" xmlns:ns2="da067df9-a96b-4127-a369-96321e421208" xmlns:ns3="cd10eb17-e2df-4102-957b-8c44ca4acc7c" targetNamespace="http://schemas.microsoft.com/office/2006/metadata/properties" ma:root="true" ma:fieldsID="767dc41ca116a198b687ebcecef281a7" ns2:_="" ns3:_="">
    <xsd:import namespace="da067df9-a96b-4127-a369-96321e421208"/>
    <xsd:import namespace="cd10eb17-e2df-4102-957b-8c44ca4acc7c"/>
    <xsd:element name="properties">
      <xsd:complexType>
        <xsd:sequence>
          <xsd:element name="documentManagement">
            <xsd:complexType>
              <xsd:all>
                <xsd:element ref="ns2:Work_x0020_Group"/>
                <xsd:element ref="ns2:Cost_x0020_Centre_x0020__x0023_"/>
                <xsd:element ref="ns2:Document_x0020_Category"/>
                <xsd:element ref="ns2:Previously_x0020_known_x0020_as" minOccurs="0"/>
                <xsd:element ref="ns2:Engineering_x0020__x002d_Team" minOccurs="0"/>
                <xsd:element ref="ns2:Engineering_x002d_Document_x0020_status" minOccurs="0"/>
                <xsd:element ref="ns2:Operations_x002d_Program_x0020_Sector" minOccurs="0"/>
                <xsd:element ref="ns2:Operations_x002d_Program" minOccurs="0"/>
                <xsd:element ref="ns2:Operations_x0020_Program_x002f_Offer_x0020_Type" minOccurs="0"/>
                <xsd:element ref="ns2:Operations_x0020_Program_x002f_Offer" minOccurs="0"/>
                <xsd:element ref="ns2:Admin" minOccurs="0"/>
                <xsd:element ref="ns2:Identifier" minOccurs="0"/>
                <xsd:element ref="ns2:Engineering_x0020__x002d__x0020_Categorie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067df9-a96b-4127-a369-96321e421208" elementFormDefault="qualified">
    <xsd:import namespace="http://schemas.microsoft.com/office/2006/documentManagement/types"/>
    <xsd:import namespace="http://schemas.microsoft.com/office/infopath/2007/PartnerControls"/>
    <xsd:element name="Work_x0020_Group" ma:index="2" ma:displayName="Work Group" ma:format="Dropdown" ma:internalName="Work_x0020_Group">
      <xsd:simpleType>
        <xsd:restriction base="dms:Choice">
          <xsd:enumeration value="Operations"/>
          <xsd:enumeration value="Engineering"/>
          <xsd:enumeration value="Business Systems"/>
          <xsd:enumeration value="Business Processes"/>
          <xsd:enumeration value="Quality Management"/>
        </xsd:restriction>
      </xsd:simpleType>
    </xsd:element>
    <xsd:element name="Cost_x0020_Centre_x0020__x0023_" ma:index="3" ma:displayName="Cost Centre # Abbreviation" ma:format="Dropdown" ma:internalName="Cost_x0020_Centre_x0020__x0023_">
      <xsd:simpleType>
        <xsd:restriction base="dms:Choice">
          <xsd:enumeration value="9457"/>
          <xsd:enumeration value="9462"/>
          <xsd:enumeration value="9474"/>
        </xsd:restriction>
      </xsd:simpleType>
    </xsd:element>
    <xsd:element name="Document_x0020_Category" ma:index="4" ma:displayName="Document Category" ma:format="Dropdown" ma:internalName="Document_x0020_Category">
      <xsd:simpleType>
        <xsd:restriction base="dms:Choice">
          <xsd:enumeration value="Strategic"/>
          <xsd:enumeration value="Tactical"/>
          <xsd:enumeration value="Operational"/>
        </xsd:restriction>
      </xsd:simpleType>
    </xsd:element>
    <xsd:element name="Previously_x0020_known_x0020_as" ma:index="6" nillable="true" ma:displayName="Previously known as" ma:internalName="Previously_x0020_known_x0020_as">
      <xsd:simpleType>
        <xsd:restriction base="dms:Text">
          <xsd:maxLength value="255"/>
        </xsd:restriction>
      </xsd:simpleType>
    </xsd:element>
    <xsd:element name="Engineering_x0020__x002d_Team" ma:index="7" nillable="true" ma:displayName="Engineering -Team" ma:format="Dropdown" ma:internalName="Engineering_x0020__x002d_Team">
      <xsd:simpleType>
        <xsd:restriction base="dms:Choice">
          <xsd:enumeration value="Commercial-Mechanical"/>
          <xsd:enumeration value="Industrial"/>
          <xsd:enumeration value="Lighting"/>
          <xsd:enumeration value="Commercial CNC"/>
        </xsd:restriction>
      </xsd:simpleType>
    </xsd:element>
    <xsd:element name="Engineering_x002d_Document_x0020_status" ma:index="8" nillable="true" ma:displayName="Engineering-Document status" ma:format="Dropdown" ma:internalName="Engineering_x002d_Document_x0020_status">
      <xsd:simpleType>
        <xsd:restriction base="dms:Choice">
          <xsd:enumeration value="Awaiting approval"/>
          <xsd:enumeration value="Current"/>
          <xsd:enumeration value="Update in progress"/>
          <xsd:enumeration value="Update required"/>
        </xsd:restriction>
      </xsd:simpleType>
    </xsd:element>
    <xsd:element name="Operations_x002d_Program_x0020_Sector" ma:index="9" nillable="true" ma:displayName="Operations-Program Sector" ma:format="Dropdown" ma:internalName="Operations_x002d_Program_x0020_Sector">
      <xsd:simpleType>
        <xsd:restriction base="dms:Choice">
          <xsd:enumeration value="Commercial"/>
          <xsd:enumeration value="Commercial and Industrial"/>
          <xsd:enumeration value="Industrial"/>
          <xsd:enumeration value="Residential"/>
        </xsd:restriction>
      </xsd:simpleType>
    </xsd:element>
    <xsd:element name="Operations_x002d_Program" ma:index="10" nillable="true" ma:displayName="Operations-Program" ma:format="Dropdown" ma:internalName="Operations_x002d_Program">
      <xsd:simpleType>
        <xsd:restriction base="dms:Choice">
          <xsd:enumeration value="Behavioural"/>
          <xsd:enumeration value="Capacity Focused DSM"/>
          <xsd:enumeration value="Commercial"/>
          <xsd:enumeration value="Commercial and Distribution"/>
          <xsd:enumeration value="Commercial, Distribution and Transmission"/>
          <xsd:enumeration value="C.Op"/>
          <xsd:enumeration value="CNC"/>
          <xsd:enumeration value="Distribution"/>
          <xsd:enumeration value="Distribution and Transmission"/>
          <xsd:enumeration value="Load Curtailment"/>
          <xsd:enumeration value="Load Displacement"/>
          <xsd:enumeration value="Low Income"/>
          <xsd:enumeration value="Reno Rebate"/>
          <xsd:enumeration value="Retail"/>
          <xsd:enumeration value="Transmission"/>
        </xsd:restriction>
      </xsd:simpleType>
    </xsd:element>
    <xsd:element name="Operations_x0020_Program_x002f_Offer_x0020_Type" ma:index="11" nillable="true" ma:displayName="Operations Program Offer Type" ma:format="Dropdown" ma:internalName="Operations_x0020_Program_x002f_Offer_x0020_Type">
      <xsd:simpleType>
        <xsd:restriction base="dms:Choice">
          <xsd:enumeration value="Cross Functional"/>
          <xsd:enumeration value="Energy Manager"/>
          <xsd:enumeration value="Energy Study"/>
          <xsd:enumeration value="Incentive"/>
          <xsd:enumeration value="Program Enabled"/>
        </xsd:restriction>
      </xsd:simpleType>
    </xsd:element>
    <xsd:element name="Operations_x0020_Program_x002f_Offer" ma:index="12" nillable="true" ma:displayName="Operations Program Offer" ma:format="Dropdown" ma:internalName="Operations_x0020_Program_x002f_Offer">
      <xsd:simpleType>
        <xsd:restriction base="dms:Choice">
          <xsd:enumeration value="Incentive"/>
          <xsd:enumeration value="Energy Study"/>
          <xsd:enumeration value="Energy Manager"/>
          <xsd:enumeration value="Program Enabled"/>
          <xsd:enumeration value="EELD"/>
          <xsd:enumeration value="EM&amp;T"/>
          <xsd:enumeration value="EUA"/>
          <xsd:enumeration value="NPD"/>
          <xsd:enumeration value="Plant Wide Audit Level 1"/>
          <xsd:enumeration value="SIP"/>
          <xsd:enumeration value="BCH EE"/>
          <xsd:enumeration value="Cohort"/>
          <xsd:enumeration value="WBD"/>
          <xsd:enumeration value="Demo"/>
          <xsd:enumeration value="Energy Wise Network"/>
          <xsd:enumeration value="Sustainable Communities"/>
          <xsd:enumeration value="WCA"/>
          <xsd:enumeration value="Alumni"/>
          <xsd:enumeration value="TMP"/>
          <xsd:enumeration value="Advanced load curtailment"/>
          <xsd:enumeration value="PWA level 2"/>
          <xsd:enumeration value="PWA level 3"/>
          <xsd:enumeration value="Compressed air  optimization"/>
          <xsd:enumeration value="BCH Funded LDPA"/>
          <xsd:enumeration value="Customer funded LDPA"/>
          <xsd:enumeration value="BCH Funded LDFS"/>
          <xsd:enumeration value="Customer funded LDFS"/>
          <xsd:enumeration value="LDA-IPO"/>
          <xsd:enumeration value="System Design"/>
          <xsd:enumeration value="Load mgmt."/>
          <xsd:enumeration value="LDA"/>
        </xsd:restriction>
      </xsd:simpleType>
    </xsd:element>
    <xsd:element name="Admin" ma:index="13" nillable="true" ma:displayName="Admin" ma:format="Dropdown" ma:internalName="Admin">
      <xsd:simpleType>
        <xsd:restriction base="dms:Choice">
          <xsd:enumeration value="Policy"/>
          <xsd:enumeration value="Standard"/>
          <xsd:enumeration value="Framework"/>
          <xsd:enumeration value="Manual"/>
          <xsd:enumeration value="Guidelines"/>
          <xsd:enumeration value="Process Map"/>
          <xsd:enumeration value="Procedure"/>
          <xsd:enumeration value="Task Instruction"/>
          <xsd:enumeration value="Memo"/>
          <xsd:enumeration value="Briefing Note"/>
          <xsd:enumeration value="Review"/>
          <xsd:enumeration value="Presentation"/>
          <xsd:enumeration value="Report"/>
          <xsd:enumeration value="Email"/>
        </xsd:restriction>
      </xsd:simpleType>
    </xsd:element>
    <xsd:element name="Identifier" ma:index="14" nillable="true" ma:displayName="Identifier" ma:indexed="true" ma:internalName="Identifier">
      <xsd:simpleType>
        <xsd:restriction base="dms:Text">
          <xsd:maxLength value="255"/>
        </xsd:restriction>
      </xsd:simpleType>
    </xsd:element>
    <xsd:element name="Engineering_x0020__x002d__x0020_Categories" ma:index="22" nillable="true" ma:displayName="Engineering - Categories" ma:default="Alliance" ma:format="Dropdown" ma:internalName="Engineering_x0020__x002d__x0020_Categories">
      <xsd:simpleType>
        <xsd:restriction base="dms:Choice">
          <xsd:enumeration value="Alliance"/>
          <xsd:enumeration value="C Ops"/>
          <xsd:enumeration value="CBL"/>
          <xsd:enumeration value="EMT"/>
          <xsd:enumeration value="Energy Study"/>
          <xsd:enumeration value="ESRP"/>
          <xsd:enumeration value="Incentive"/>
          <xsd:enumeration value="Internal"/>
          <xsd:enumeration value="LCE"/>
          <xsd:enumeration value="LD"/>
          <xsd:enumeration value="PE"/>
          <xsd:enumeration value="PIR"/>
          <xsd:enumeration value="Pre Engagement"/>
          <xsd:enumeration value="Report"/>
          <xsd:enumeration value="Road Map"/>
          <xsd:enumeration value="SEM"/>
          <xsd:enumeration value="SIP"/>
          <xsd:enumeration value="Study Proposal"/>
          <xsd:enumeration value="xRM"/>
        </xsd:restriction>
      </xsd:simpleType>
    </xsd:element>
  </xsd:schema>
  <xsd:schema xmlns:xsd="http://www.w3.org/2001/XMLSchema" xmlns:xs="http://www.w3.org/2001/XMLSchema" xmlns:dms="http://schemas.microsoft.com/office/2006/documentManagement/types" xmlns:pc="http://schemas.microsoft.com/office/infopath/2007/PartnerControls" targetNamespace="cd10eb17-e2df-4102-957b-8c44ca4acc7c"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843AE4-BA30-4B7F-8836-912619BF040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d10eb17-e2df-4102-957b-8c44ca4acc7c"/>
    <ds:schemaRef ds:uri="da067df9-a96b-4127-a369-96321e421208"/>
    <ds:schemaRef ds:uri="http://www.w3.org/XML/1998/namespace"/>
    <ds:schemaRef ds:uri="http://purl.org/dc/dcmitype/"/>
  </ds:schemaRefs>
</ds:datastoreItem>
</file>

<file path=customXml/itemProps2.xml><?xml version="1.0" encoding="utf-8"?>
<ds:datastoreItem xmlns:ds="http://schemas.openxmlformats.org/officeDocument/2006/customXml" ds:itemID="{96FFA940-3B62-48F5-B155-53D08A949492}">
  <ds:schemaRefs>
    <ds:schemaRef ds:uri="http://schemas.microsoft.com/sharepoint/v3/contenttype/forms"/>
  </ds:schemaRefs>
</ds:datastoreItem>
</file>

<file path=customXml/itemProps3.xml><?xml version="1.0" encoding="utf-8"?>
<ds:datastoreItem xmlns:ds="http://schemas.openxmlformats.org/officeDocument/2006/customXml" ds:itemID="{5B499D62-449D-4155-8093-A7C5EF522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067df9-a96b-4127-a369-96321e421208"/>
    <ds:schemaRef ds:uri="cd10eb17-e2df-4102-957b-8c44ca4ac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1.0 Application</vt:lpstr>
      <vt:lpstr>2.0 Study</vt:lpstr>
      <vt:lpstr>Variables</vt:lpstr>
      <vt:lpstr>Supporting Information</vt:lpstr>
      <vt:lpstr>Study Review</vt:lpstr>
      <vt:lpstr>Secondary EM tab</vt:lpstr>
      <vt:lpstr>Inputs-DHW</vt:lpstr>
      <vt:lpstr>Inputs-RTU</vt:lpstr>
      <vt:lpstr>Schedule B</vt:lpstr>
      <vt:lpstr>Schedule C</vt:lpstr>
      <vt:lpstr>CEM Engineering review summary</vt:lpstr>
      <vt:lpstr>Aviation</vt:lpstr>
      <vt:lpstr>CheckDec</vt:lpstr>
      <vt:lpstr>DeclareStates</vt:lpstr>
      <vt:lpstr>DeclareWidth</vt:lpstr>
      <vt:lpstr>ECMWidth</vt:lpstr>
      <vt:lpstr>FileNumber</vt:lpstr>
      <vt:lpstr>FileNumberFortis</vt:lpstr>
      <vt:lpstr>'Secondary EM tab'!FuelTypes</vt:lpstr>
      <vt:lpstr>FuelTypes</vt:lpstr>
      <vt:lpstr>Heavyduty</vt:lpstr>
      <vt:lpstr>HVAC2</vt:lpstr>
      <vt:lpstr>KAM</vt:lpstr>
      <vt:lpstr>LightDutyTruckSUVandMinivan</vt:lpstr>
      <vt:lpstr>LightDutyVehicle</vt:lpstr>
      <vt:lpstr>Marine</vt:lpstr>
      <vt:lpstr>Motorcycle</vt:lpstr>
      <vt:lpstr>OffRoadVehicleEquipment</vt:lpstr>
      <vt:lpstr>OTHER</vt:lpstr>
      <vt:lpstr>'1.0 Application'!Print_Area</vt:lpstr>
      <vt:lpstr>'2.0 Study'!Print_Area</vt:lpstr>
      <vt:lpstr>'Schedule B'!Print_Area</vt:lpstr>
      <vt:lpstr>'Schedule C'!Print_Area</vt:lpstr>
      <vt:lpstr>'Secondary EM tab'!Print_Area</vt:lpstr>
      <vt:lpstr>Sector</vt:lpstr>
      <vt:lpstr>Various</vt:lpstr>
    </vt:vector>
  </TitlesOfParts>
  <Manager>Loren.Gudbjartsson@bchydro.com</Manager>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CleanBC Better Buildings Custom-Lite Workbook</dc:title>
  <dc:subject>Cost Estimates for Energy Efficiency Projects with Production Benefit</dc:subject>
  <dc:creator>Moore, Pete</dc:creator>
  <dc:description>Requested and Reviewed by Anthea Jubb</dc:description>
  <cp:lastModifiedBy>Mahdi, Salah</cp:lastModifiedBy>
  <cp:lastPrinted>2019-05-17T16:43:08Z</cp:lastPrinted>
  <dcterms:created xsi:type="dcterms:W3CDTF">2012-01-27T19:51:37Z</dcterms:created>
  <dcterms:modified xsi:type="dcterms:W3CDTF">2022-05-18T19:03:29Z</dcterms:modified>
  <cp:contentStatus>Revision 001</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linkTarget="Revision">
    <vt:lpwstr>#REF!</vt:lpwstr>
  </property>
  <property fmtid="{D5CDD505-2E9C-101B-9397-08002B2CF9AE}" pid="3" name="Revision date" linkTarget="Date">
    <vt:lpwstr>#REF!</vt:lpwstr>
  </property>
  <property fmtid="{D5CDD505-2E9C-101B-9397-08002B2CF9AE}" pid="4" name="WorkflowChangePath">
    <vt:lpwstr>d8fe83fc-4883-4a89-9054-83295c885927,4;d8fe83fc-4883-4a89-9054-83295c885927,9;d8fe83fc-4883-4a89-9054-83295c885927,15;d8fe83fc-4883-4a89-9054-83295c885927,17;d8fe83fc-4883-4a89-9054-83295c885927,5;d8fe83fc-4883-4a89-9054-83295c885927,17;d8fe83fc-4883-4a89</vt:lpwstr>
  </property>
  <property fmtid="{D5CDD505-2E9C-101B-9397-08002B2CF9AE}" pid="5" name="ContentTypeId">
    <vt:lpwstr>0x0101008C8309455C23F84EA68932F8CBFADAE0</vt:lpwstr>
  </property>
</Properties>
</file>